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2.bin" ContentType="application/vnd.openxmlformats-officedocument.oleObject"/>
  <Override PartName="/xl/drawings/drawing5.xml" ContentType="application/vnd.openxmlformats-officedocument.drawing+xml"/>
  <Override PartName="/xl/drawings/drawing6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fsrv\Общая\1. Отдел агрострахования\НОРМАТИВНАЯ БАЗА\ПЛАНЫ страхования по годам\План сх страхования на 2023 год\01. Сбор информации от субъектов\Запрос данных\"/>
    </mc:Choice>
  </mc:AlternateContent>
  <bookViews>
    <workbookView xWindow="0" yWindow="0" windowWidth="24750" windowHeight="11100" tabRatio="700"/>
  </bookViews>
  <sheets>
    <sheet name="ПС-1" sheetId="1" r:id="rId1"/>
    <sheet name="Инструкция к ПС-1" sheetId="2" r:id="rId2"/>
    <sheet name="ПС-2" sheetId="7" r:id="rId3"/>
    <sheet name="Инструкция к ПС-2" sheetId="4" r:id="rId4"/>
    <sheet name="ПС-3" sheetId="11" r:id="rId5"/>
    <sheet name="Инструкция к ПС-3" sheetId="12" r:id="rId6"/>
    <sheet name="ПС-4" sheetId="14" r:id="rId7"/>
    <sheet name="Классификатор в области аква-р " sheetId="18" state="hidden" r:id="rId8"/>
    <sheet name="ПС-3.1 (2)" sheetId="17" state="hidden" r:id="rId9"/>
    <sheet name="Инструкция к ПС-4" sheetId="16" r:id="rId10"/>
    <sheet name="Перечень культур" sheetId="3" state="hidden" r:id="rId11"/>
    <sheet name="Перечень субъектов" sheetId="13" state="hidden" r:id="rId12"/>
  </sheets>
  <definedNames>
    <definedName name="_xlnm._FilterDatabase" localSheetId="10" hidden="1">'Перечень культур'!$B$2:$B$100</definedName>
    <definedName name="_xlnm._FilterDatabase" localSheetId="0" hidden="1">'ПС-1'!$A$9:$G$131</definedName>
    <definedName name="_xlnm._FilterDatabase" localSheetId="2" hidden="1">'ПС-2'!$A$12:$E$12</definedName>
    <definedName name="_xlnm.Print_Titles" localSheetId="0">'ПС-1'!$9:$10</definedName>
    <definedName name="_xlnm.Print_Titles" localSheetId="2">'ПС-2'!$9:$10</definedName>
    <definedName name="_xlnm.Print_Titles" localSheetId="6">'ПС-4'!$9:$10</definedName>
    <definedName name="_xlnm.Print_Area" localSheetId="5">'Инструкция к ПС-3'!$A$1:$B$14</definedName>
    <definedName name="_xlnm.Print_Area" localSheetId="9">'Инструкция к ПС-4'!$A$1:$B$14</definedName>
    <definedName name="_xlnm.Print_Area" localSheetId="0">'ПС-1'!$A$1:$G$132</definedName>
    <definedName name="_xlnm.Print_Area" localSheetId="2">'ПС-2'!$A$1:$E$53</definedName>
    <definedName name="_xlnm.Print_Area" localSheetId="4">'ПС-3'!$A$1:$H$31</definedName>
    <definedName name="_xlnm.Print_Area" localSheetId="8">'ПС-3.1 (2)'!$A$1:$I$23</definedName>
    <definedName name="_xlnm.Print_Area" localSheetId="6">'ПС-4'!$A$1:$F$30</definedName>
    <definedName name="Перечень_субъектов">'Перечень субъектов'!$C$3:$C$87</definedName>
  </definedNames>
  <calcPr calcId="162913"/>
</workbook>
</file>

<file path=xl/calcChain.xml><?xml version="1.0" encoding="utf-8"?>
<calcChain xmlns="http://schemas.openxmlformats.org/spreadsheetml/2006/main">
  <c r="C29" i="14" l="1"/>
  <c r="C27" i="14"/>
  <c r="E21" i="14"/>
  <c r="F18" i="14" l="1"/>
  <c r="F17" i="14"/>
  <c r="F16" i="14"/>
  <c r="F15" i="14"/>
  <c r="F14" i="14"/>
  <c r="F13" i="14"/>
  <c r="F12" i="14"/>
  <c r="D5" i="14" l="1"/>
  <c r="B5" i="14" s="1"/>
  <c r="A18" i="14"/>
  <c r="A17" i="14"/>
  <c r="A16" i="14"/>
  <c r="A15" i="14"/>
  <c r="A14" i="14"/>
  <c r="A13" i="14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G122" i="1"/>
  <c r="A122" i="1"/>
  <c r="G121" i="1"/>
  <c r="A121" i="1"/>
  <c r="G120" i="1"/>
  <c r="A120" i="1"/>
  <c r="G119" i="1"/>
  <c r="A119" i="1"/>
  <c r="G118" i="1"/>
  <c r="A118" i="1"/>
  <c r="G117" i="1"/>
  <c r="A117" i="1"/>
  <c r="G116" i="1"/>
  <c r="A116" i="1"/>
  <c r="G115" i="1"/>
  <c r="A115" i="1"/>
  <c r="G114" i="1"/>
  <c r="A114" i="1"/>
  <c r="G113" i="1"/>
  <c r="A113" i="1"/>
  <c r="G112" i="1"/>
  <c r="A112" i="1"/>
  <c r="G111" i="1"/>
  <c r="A111" i="1"/>
  <c r="G110" i="1"/>
  <c r="A110" i="1"/>
  <c r="G109" i="1"/>
  <c r="A109" i="1"/>
  <c r="G108" i="1"/>
  <c r="A108" i="1"/>
  <c r="G107" i="1"/>
  <c r="A107" i="1"/>
  <c r="G106" i="1"/>
  <c r="A106" i="1"/>
  <c r="G105" i="1"/>
  <c r="A105" i="1"/>
  <c r="G104" i="1"/>
  <c r="A104" i="1"/>
  <c r="G103" i="1"/>
  <c r="A103" i="1"/>
  <c r="G102" i="1"/>
  <c r="A102" i="1"/>
  <c r="G101" i="1"/>
  <c r="A101" i="1"/>
  <c r="G100" i="1"/>
  <c r="A100" i="1"/>
  <c r="G99" i="1"/>
  <c r="A99" i="1"/>
  <c r="G98" i="1"/>
  <c r="A98" i="1"/>
  <c r="G97" i="1"/>
  <c r="A97" i="1"/>
  <c r="G96" i="1"/>
  <c r="A96" i="1"/>
  <c r="G95" i="1"/>
  <c r="A95" i="1"/>
  <c r="G94" i="1"/>
  <c r="A94" i="1"/>
  <c r="G93" i="1"/>
  <c r="A93" i="1"/>
  <c r="G92" i="1"/>
  <c r="A92" i="1"/>
  <c r="G91" i="1"/>
  <c r="A91" i="1"/>
  <c r="G90" i="1"/>
  <c r="A90" i="1"/>
  <c r="G89" i="1"/>
  <c r="A89" i="1"/>
  <c r="G88" i="1"/>
  <c r="A88" i="1"/>
  <c r="G87" i="1"/>
  <c r="A87" i="1"/>
  <c r="G86" i="1"/>
  <c r="A86" i="1"/>
  <c r="G85" i="1"/>
  <c r="A85" i="1"/>
  <c r="G84" i="1"/>
  <c r="A84" i="1"/>
  <c r="G83" i="1"/>
  <c r="A83" i="1"/>
  <c r="G82" i="1"/>
  <c r="A82" i="1"/>
  <c r="G81" i="1"/>
  <c r="A81" i="1"/>
  <c r="G80" i="1"/>
  <c r="A80" i="1"/>
  <c r="G79" i="1"/>
  <c r="A79" i="1"/>
  <c r="G78" i="1"/>
  <c r="A78" i="1"/>
  <c r="G77" i="1"/>
  <c r="A77" i="1"/>
  <c r="G76" i="1"/>
  <c r="A76" i="1"/>
  <c r="G75" i="1"/>
  <c r="A75" i="1"/>
  <c r="G74" i="1"/>
  <c r="A74" i="1"/>
  <c r="G73" i="1"/>
  <c r="A73" i="1"/>
  <c r="G72" i="1"/>
  <c r="A72" i="1"/>
  <c r="G71" i="1"/>
  <c r="A71" i="1"/>
  <c r="G70" i="1"/>
  <c r="A70" i="1"/>
  <c r="G69" i="1"/>
  <c r="A69" i="1"/>
  <c r="G68" i="1"/>
  <c r="A68" i="1"/>
  <c r="G67" i="1"/>
  <c r="A67" i="1"/>
  <c r="G66" i="1"/>
  <c r="A66" i="1"/>
  <c r="G65" i="1"/>
  <c r="A65" i="1"/>
  <c r="G64" i="1"/>
  <c r="A64" i="1"/>
  <c r="G63" i="1"/>
  <c r="A63" i="1"/>
  <c r="G62" i="1"/>
  <c r="A62" i="1"/>
  <c r="G61" i="1"/>
  <c r="A61" i="1"/>
  <c r="G60" i="1"/>
  <c r="A60" i="1"/>
  <c r="G59" i="1"/>
  <c r="A59" i="1"/>
  <c r="G58" i="1"/>
  <c r="A58" i="1"/>
  <c r="G57" i="1"/>
  <c r="A57" i="1"/>
  <c r="G56" i="1"/>
  <c r="A56" i="1"/>
  <c r="G55" i="1"/>
  <c r="A55" i="1"/>
  <c r="G54" i="1"/>
  <c r="A54" i="1"/>
  <c r="G53" i="1"/>
  <c r="A53" i="1"/>
  <c r="G52" i="1"/>
  <c r="A52" i="1"/>
  <c r="G51" i="1"/>
  <c r="A51" i="1"/>
  <c r="G50" i="1"/>
  <c r="A50" i="1"/>
  <c r="G49" i="1"/>
  <c r="A49" i="1"/>
  <c r="G48" i="1"/>
  <c r="A48" i="1"/>
  <c r="G47" i="1"/>
  <c r="A47" i="1"/>
  <c r="G46" i="1"/>
  <c r="A46" i="1"/>
  <c r="G45" i="1"/>
  <c r="A45" i="1"/>
  <c r="G44" i="1"/>
  <c r="A44" i="1"/>
  <c r="G43" i="1"/>
  <c r="A43" i="1"/>
  <c r="G42" i="1"/>
  <c r="A42" i="1"/>
  <c r="G41" i="1"/>
  <c r="A41" i="1"/>
  <c r="G40" i="1"/>
  <c r="A40" i="1"/>
  <c r="G39" i="1"/>
  <c r="A39" i="1"/>
  <c r="G38" i="1"/>
  <c r="A38" i="1"/>
  <c r="G37" i="1"/>
  <c r="A37" i="1"/>
  <c r="G36" i="1"/>
  <c r="A36" i="1"/>
  <c r="G35" i="1"/>
  <c r="A35" i="1"/>
  <c r="G34" i="1"/>
  <c r="A34" i="1"/>
  <c r="G33" i="1"/>
  <c r="A33" i="1"/>
  <c r="G32" i="1"/>
  <c r="A32" i="1"/>
  <c r="G31" i="1"/>
  <c r="A31" i="1"/>
  <c r="G30" i="1"/>
  <c r="A30" i="1"/>
  <c r="G29" i="1"/>
  <c r="A29" i="1"/>
  <c r="G28" i="1"/>
  <c r="A28" i="1"/>
  <c r="G27" i="1"/>
  <c r="A27" i="1"/>
  <c r="G26" i="1"/>
  <c r="A26" i="1"/>
  <c r="G25" i="1"/>
  <c r="A25" i="1"/>
  <c r="G24" i="1"/>
  <c r="A24" i="1"/>
  <c r="G23" i="1"/>
  <c r="A23" i="1"/>
  <c r="G22" i="1"/>
  <c r="A22" i="1"/>
  <c r="G21" i="1"/>
  <c r="A21" i="1"/>
  <c r="G20" i="1"/>
  <c r="A20" i="1"/>
  <c r="G19" i="1"/>
  <c r="A19" i="1"/>
  <c r="G18" i="1"/>
  <c r="A18" i="1"/>
  <c r="G17" i="1"/>
  <c r="A17" i="1"/>
  <c r="G16" i="1"/>
  <c r="A16" i="1"/>
  <c r="G15" i="1"/>
  <c r="G13" i="1" l="1"/>
  <c r="D11" i="1" l="1"/>
  <c r="C11" i="1" l="1"/>
  <c r="C11" i="7"/>
  <c r="D11" i="7"/>
  <c r="E11" i="7"/>
  <c r="D11" i="14"/>
  <c r="C11" i="14"/>
  <c r="F11" i="14" l="1"/>
  <c r="A12" i="14"/>
  <c r="I13" i="17" l="1"/>
  <c r="B5" i="1"/>
  <c r="G23" i="17" l="1"/>
  <c r="D23" i="17"/>
  <c r="D21" i="17"/>
  <c r="G18" i="17"/>
  <c r="A18" i="17"/>
  <c r="F15" i="17"/>
  <c r="I12" i="17"/>
  <c r="F5" i="17"/>
  <c r="G12" i="11" l="1"/>
  <c r="H12" i="11" s="1"/>
  <c r="E29" i="14"/>
  <c r="E24" i="14"/>
  <c r="G19" i="11" l="1"/>
  <c r="G13" i="11"/>
  <c r="G14" i="1"/>
  <c r="G11" i="1" l="1"/>
  <c r="A13" i="7"/>
  <c r="H19" i="11"/>
  <c r="D53" i="7" l="1"/>
  <c r="C31" i="11"/>
  <c r="C29" i="11"/>
  <c r="F26" i="11"/>
  <c r="F31" i="11"/>
  <c r="B53" i="7"/>
  <c r="C45" i="7"/>
  <c r="C47" i="7"/>
  <c r="C51" i="7"/>
  <c r="D23" i="11"/>
  <c r="H13" i="11" l="1"/>
  <c r="B5" i="7" l="1"/>
  <c r="A5" i="7" s="1"/>
  <c r="G14" i="11"/>
  <c r="H14" i="11" s="1"/>
  <c r="H11" i="11" s="1"/>
  <c r="G15" i="11"/>
  <c r="H15" i="11" s="1"/>
  <c r="G16" i="11"/>
  <c r="H16" i="11" s="1"/>
  <c r="G17" i="11"/>
  <c r="H17" i="11" s="1"/>
  <c r="G20" i="11"/>
  <c r="H20" i="11" s="1"/>
  <c r="C5" i="11"/>
  <c r="B5" i="11" s="1"/>
</calcChain>
</file>

<file path=xl/sharedStrings.xml><?xml version="1.0" encoding="utf-8"?>
<sst xmlns="http://schemas.openxmlformats.org/spreadsheetml/2006/main" count="759" uniqueCount="626">
  <si>
    <t>(должность)</t>
  </si>
  <si>
    <t xml:space="preserve">                        М.П.</t>
  </si>
  <si>
    <t>Исполнитель:</t>
  </si>
  <si>
    <t>тел.</t>
  </si>
  <si>
    <t>e-mail:</t>
  </si>
  <si>
    <t xml:space="preserve"> (Ф.И.О. полностью)</t>
  </si>
  <si>
    <t xml:space="preserve"> (подпись)   </t>
  </si>
  <si>
    <t xml:space="preserve"> (расшифровка подписи)</t>
  </si>
  <si>
    <t>Х</t>
  </si>
  <si>
    <t>Уср [ц/га] =</t>
  </si>
  <si>
    <t>где:</t>
  </si>
  <si>
    <t>№ п/п</t>
  </si>
  <si>
    <t>Зерновые культуры</t>
  </si>
  <si>
    <t>Пшеница озимая</t>
  </si>
  <si>
    <t>Рожь озимая</t>
  </si>
  <si>
    <t>Ячмень озимый</t>
  </si>
  <si>
    <t>Тритикале озимая</t>
  </si>
  <si>
    <t>Тритикале яровая</t>
  </si>
  <si>
    <t>Пшеница яровая</t>
  </si>
  <si>
    <t>Рожь яровая</t>
  </si>
  <si>
    <t>Ячмень яровой</t>
  </si>
  <si>
    <t>Овес</t>
  </si>
  <si>
    <t>Кукуруза</t>
  </si>
  <si>
    <t>Просо</t>
  </si>
  <si>
    <t>Гречиха</t>
  </si>
  <si>
    <t>Рис</t>
  </si>
  <si>
    <t>Сорго (джугара)</t>
  </si>
  <si>
    <t>Горох</t>
  </si>
  <si>
    <t>Фасоль</t>
  </si>
  <si>
    <t>Чечевица</t>
  </si>
  <si>
    <t>Бобы кормовые на зерно</t>
  </si>
  <si>
    <t>Вика и смеси виковые (с преобладанием вики) на зерно</t>
  </si>
  <si>
    <t>Масличные культуры</t>
  </si>
  <si>
    <t>Подсолнечник на зерно</t>
  </si>
  <si>
    <t>Лен-кудряш (масличный)</t>
  </si>
  <si>
    <t>Клещевина</t>
  </si>
  <si>
    <t>Соя</t>
  </si>
  <si>
    <t>Горчица</t>
  </si>
  <si>
    <t>Рыжик</t>
  </si>
  <si>
    <t>Рапс озимый</t>
  </si>
  <si>
    <t>Рапс яровой (кольза)</t>
  </si>
  <si>
    <t>Сафлор</t>
  </si>
  <si>
    <t>Технические культуры</t>
  </si>
  <si>
    <t>Маточники сахарной свеклы</t>
  </si>
  <si>
    <t>Высадки-семенники сахарной свеклы</t>
  </si>
  <si>
    <t>Табак</t>
  </si>
  <si>
    <t>Цикорий</t>
  </si>
  <si>
    <t>Кормовые культуры</t>
  </si>
  <si>
    <t>Свекла кормовая сахарная</t>
  </si>
  <si>
    <t>Маточники кормовых корнеплодов</t>
  </si>
  <si>
    <t>Семенники кормовых корнеплодов</t>
  </si>
  <si>
    <t>Бахчевые кормовые культуры</t>
  </si>
  <si>
    <t>Семенники бахчевых кормовых культур</t>
  </si>
  <si>
    <t>Культуры кормовые на силос (без кукурузы)</t>
  </si>
  <si>
    <t>Бахчевые культуры</t>
  </si>
  <si>
    <t>Бахчевые продовольственные культуры</t>
  </si>
  <si>
    <t>Семенники бахчевых продовольственных культур</t>
  </si>
  <si>
    <t>Картофель</t>
  </si>
  <si>
    <t>Овощи</t>
  </si>
  <si>
    <t>Капуста</t>
  </si>
  <si>
    <t>Огурцы</t>
  </si>
  <si>
    <t>Свекла столовая</t>
  </si>
  <si>
    <t>Морковь столовая</t>
  </si>
  <si>
    <t>Лук репчатый</t>
  </si>
  <si>
    <t>Чеснок</t>
  </si>
  <si>
    <t>Горох овощной (зеленый горошек)</t>
  </si>
  <si>
    <t>Тыква</t>
  </si>
  <si>
    <t>Кабачки</t>
  </si>
  <si>
    <t>Прочие овощи</t>
  </si>
  <si>
    <t>Маточники двухлетних овощных культур</t>
  </si>
  <si>
    <t>Семенники однолетних овощных культур</t>
  </si>
  <si>
    <t>Семенники двухлетних и многолетних овощных культур</t>
  </si>
  <si>
    <t>Лук-севок</t>
  </si>
  <si>
    <t>Овощи закрытого грунта</t>
  </si>
  <si>
    <t>Многолетние насаждения (урожай)</t>
  </si>
  <si>
    <t>Виноград</t>
  </si>
  <si>
    <t>Хмель</t>
  </si>
  <si>
    <t>Чай (сортовой лист, грубый лист)</t>
  </si>
  <si>
    <t>Виноградники</t>
  </si>
  <si>
    <t>Плантации хмеля</t>
  </si>
  <si>
    <t>Плантации чая</t>
  </si>
  <si>
    <t>Зернобобовые культуры</t>
  </si>
  <si>
    <t>Список_культур</t>
  </si>
  <si>
    <t>Всего 
в том числе:</t>
  </si>
  <si>
    <t>Руководитель органа, уполномоченного высшим органом исполнительной власти субъекта Российской Федерации</t>
  </si>
  <si>
    <t>1.</t>
  </si>
  <si>
    <t>2.</t>
  </si>
  <si>
    <t>Заполнение граф:</t>
  </si>
  <si>
    <t>1.1.</t>
  </si>
  <si>
    <t>1.2.</t>
  </si>
  <si>
    <t>1.3.</t>
  </si>
  <si>
    <t>2.1.</t>
  </si>
  <si>
    <t>2.2.</t>
  </si>
  <si>
    <t>2.3.</t>
  </si>
  <si>
    <t>2.4.</t>
  </si>
  <si>
    <t>2.5.</t>
  </si>
  <si>
    <t>2.6.</t>
  </si>
  <si>
    <t>2.7.</t>
  </si>
  <si>
    <t>2.8.</t>
  </si>
  <si>
    <t>Средняя цена реализации продукции,                  руб./т</t>
  </si>
  <si>
    <t xml:space="preserve">Страховая стоимость,                                        руб. </t>
  </si>
  <si>
    <t>2.9.</t>
  </si>
  <si>
    <t>Свиньи</t>
  </si>
  <si>
    <t>Лошади, лошаки, мулы, ослы</t>
  </si>
  <si>
    <t>Верблюды</t>
  </si>
  <si>
    <t>Средний живой вес одной головы,             кг</t>
  </si>
  <si>
    <t>Общие положения:</t>
  </si>
  <si>
    <t>Итоговая строка (всего) вычисляется автоматически.</t>
  </si>
  <si>
    <t>1.4.</t>
  </si>
  <si>
    <t xml:space="preserve">                                          (наименование субъекта Российской Федерации)</t>
  </si>
  <si>
    <t>в</t>
  </si>
  <si>
    <t>.</t>
  </si>
  <si>
    <t>1.5.</t>
  </si>
  <si>
    <t>Объединять ячейки не рекомендуется.</t>
  </si>
  <si>
    <t>(Ф.И.О. полностью)</t>
  </si>
  <si>
    <t>м.п.</t>
  </si>
  <si>
    <t>Семечковые (яблоня, груша, айва и другие семечковые)</t>
  </si>
  <si>
    <t>Косточковые (слива, вишня, черешня, абрикос и другие косточковые)</t>
  </si>
  <si>
    <t>Субтропические (инжир, хурма, гранат, мушмула, фейхоа и другие субтропические)</t>
  </si>
  <si>
    <t>Орехоплодные (грецкий орех, миндаль, фундук, фисташка, другие орехоплодные)</t>
  </si>
  <si>
    <t>___________________________</t>
  </si>
  <si>
    <t xml:space="preserve">                          (подпись)   </t>
  </si>
  <si>
    <t>(наименование субъекта Российской Федерации)</t>
  </si>
  <si>
    <t>______________________________</t>
  </si>
  <si>
    <t>Информация в таблицу заносится по всем многолетним насаждениям, выращиваемым на землях субъекта Российской Федерации (без учета хозяйств населения), как в плодоносящем, так и в неплодоносящем возрасте.</t>
  </si>
  <si>
    <t>Люпин кормовой (сладкий на зерно)</t>
  </si>
  <si>
    <t>Лен-долгунец (семена)</t>
  </si>
  <si>
    <t>Лен-долгунец (в переводе на волокно)</t>
  </si>
  <si>
    <t>Конопля среднерусская (в переводе на волокно)</t>
  </si>
  <si>
    <t>Конопля южная (семена)</t>
  </si>
  <si>
    <t>Конопля южная (соломка)</t>
  </si>
  <si>
    <t>Кукуруза на корм (силос, зеленый корм и сенаж) - всего</t>
  </si>
  <si>
    <t>Однолетние травы на сено</t>
  </si>
  <si>
    <t>Однолетние травы на зеленый корм, сенаж, травяную муку и для получения гранул и брикетов (вес зеленой массы)</t>
  </si>
  <si>
    <t>Однолетние травы на семена</t>
  </si>
  <si>
    <t>Многолетние беспокровные травы посева текущего года, включая посев осени прошлого года, на сено</t>
  </si>
  <si>
    <t>Многолетние беспокровные травы посева текущего года, включая посев осени прошлого года, на зеленый корм, сенаж, силос, травяную муку и для получения гранул и брикетов (вес зеленой массы)</t>
  </si>
  <si>
    <t>Многолетние беспокровные травы посева текущего года, включая посев осени прошлого года,  на семена</t>
  </si>
  <si>
    <t>Многолетние травы посева прошлых лет на сено (всех укосов)</t>
  </si>
  <si>
    <t>Многолетние травы посева прошлых лет на зеленый корм, сенаж, силос, травяную муку и для получения гранул и брикетов (вес зеленой массы)</t>
  </si>
  <si>
    <t>Многолетние травы посева прошлых лет на семена (всех укосов)</t>
  </si>
  <si>
    <t>Многолетние травы на семена - клевер</t>
  </si>
  <si>
    <t>Многолетние травы на семена - люцерна</t>
  </si>
  <si>
    <t>Многолетние травы на семена - эспарцет</t>
  </si>
  <si>
    <t>Многолетние травы на семена - лугопастбищные травы</t>
  </si>
  <si>
    <t>Многолетние травы на семена - злаковые</t>
  </si>
  <si>
    <t>Топинамбур</t>
  </si>
  <si>
    <t>Посадки многолетних насаждений</t>
  </si>
  <si>
    <t>Посадки семечковых (яблоня, груша, айва и другие семечковые)</t>
  </si>
  <si>
    <t>Посадки косточковых (слива, вишня, черешня, абрикос и другие косточковые)</t>
  </si>
  <si>
    <t>Посадки орехоплодных (грецкий орех, миндаль, фундук, фисташка, другие орехоплодные)</t>
  </si>
  <si>
    <t>Посадки субтропических (инжир, хурма, гранат, мушмула, фейхоа и другие субтропические)</t>
  </si>
  <si>
    <t>Корнеплодные кормовые культуры (кормовая свекла, брюква, турнепс и другие корнеплодные кормовые культуры)</t>
  </si>
  <si>
    <t>1.6.</t>
  </si>
  <si>
    <t>по страхованию с государственной поддержкой посадок многолетних насаждений</t>
  </si>
  <si>
    <t>Белгородской области</t>
  </si>
  <si>
    <t>Брянской области</t>
  </si>
  <si>
    <t>Владимирской области</t>
  </si>
  <si>
    <t>Воронежской области</t>
  </si>
  <si>
    <t>Ивановской области</t>
  </si>
  <si>
    <t>Калужской области</t>
  </si>
  <si>
    <t>Костромской области</t>
  </si>
  <si>
    <t>Курской области</t>
  </si>
  <si>
    <t>Липецкой области</t>
  </si>
  <si>
    <t>Московской области</t>
  </si>
  <si>
    <t>Орловской области</t>
  </si>
  <si>
    <t>Рязанской области</t>
  </si>
  <si>
    <t>Смоленской области</t>
  </si>
  <si>
    <t>Тамбовской области</t>
  </si>
  <si>
    <t>Тверской области</t>
  </si>
  <si>
    <t>Тульской области</t>
  </si>
  <si>
    <t>Ярославской области</t>
  </si>
  <si>
    <t>Архангельской области</t>
  </si>
  <si>
    <t>Вологодской области</t>
  </si>
  <si>
    <t>Калининградской области</t>
  </si>
  <si>
    <t>Ленинградской области</t>
  </si>
  <si>
    <t>Мурманской области</t>
  </si>
  <si>
    <t>Новгородской области</t>
  </si>
  <si>
    <t>Псковской области</t>
  </si>
  <si>
    <t>Астраханской области</t>
  </si>
  <si>
    <t>Волгоградской области</t>
  </si>
  <si>
    <t>Ростовской области</t>
  </si>
  <si>
    <t>Кировской области</t>
  </si>
  <si>
    <t>Нижегородской области</t>
  </si>
  <si>
    <t>Оренбургской области</t>
  </si>
  <si>
    <t>Пензенской области</t>
  </si>
  <si>
    <t>Самарской области</t>
  </si>
  <si>
    <t>Саратовской области</t>
  </si>
  <si>
    <t>Ульяновской области</t>
  </si>
  <si>
    <t>Курганской области</t>
  </si>
  <si>
    <t>Свердловской области</t>
  </si>
  <si>
    <t>Тюменской области</t>
  </si>
  <si>
    <t>Челябинской области</t>
  </si>
  <si>
    <t>Иркутской области</t>
  </si>
  <si>
    <t>Кемеровской области</t>
  </si>
  <si>
    <t>Новосибирской области</t>
  </si>
  <si>
    <t>Омской области</t>
  </si>
  <si>
    <t>Томской области</t>
  </si>
  <si>
    <t>Амурской области</t>
  </si>
  <si>
    <t>Магаданской области</t>
  </si>
  <si>
    <t>Сахалинской области</t>
  </si>
  <si>
    <t>Еврейской автономной области</t>
  </si>
  <si>
    <t>Республике Карелия</t>
  </si>
  <si>
    <t>Республике Коми</t>
  </si>
  <si>
    <t>Республике Адыгея</t>
  </si>
  <si>
    <t>Республике Калмыкия</t>
  </si>
  <si>
    <t>Республике Крым</t>
  </si>
  <si>
    <t>Республике Дагестан</t>
  </si>
  <si>
    <t>Республике Ингушетия</t>
  </si>
  <si>
    <t>Кабардино-Балкарской Республике</t>
  </si>
  <si>
    <t>Карачаево-Черкесской Республике</t>
  </si>
  <si>
    <t>Чеченской Республике</t>
  </si>
  <si>
    <t>Республике Башкортостан</t>
  </si>
  <si>
    <t>Республике Марий Эл</t>
  </si>
  <si>
    <t>Республике Мордовия</t>
  </si>
  <si>
    <t>Республике Татарстан</t>
  </si>
  <si>
    <t>Удмуртской Республике</t>
  </si>
  <si>
    <t>Чувашской Республике</t>
  </si>
  <si>
    <t>Республике Алтай</t>
  </si>
  <si>
    <t>Республике Бурятия</t>
  </si>
  <si>
    <t>Республике Тыва</t>
  </si>
  <si>
    <t>Республике Хакасия</t>
  </si>
  <si>
    <t>Республике Саха (Якутия)</t>
  </si>
  <si>
    <t>Ненецком автономном округе</t>
  </si>
  <si>
    <t>Краснодарском крае</t>
  </si>
  <si>
    <t>Республике Северная Осетия-Алания</t>
  </si>
  <si>
    <t>Ставропольском крае</t>
  </si>
  <si>
    <t>Пермском крае</t>
  </si>
  <si>
    <t>Ханты-Мансийском автономном округе-Югра</t>
  </si>
  <si>
    <t>Ямало-Ненецком автономном округе</t>
  </si>
  <si>
    <t>Алтайском крае</t>
  </si>
  <si>
    <t>Забайкальском крае</t>
  </si>
  <si>
    <t>Красноярском крае</t>
  </si>
  <si>
    <t>Камчатском крае</t>
  </si>
  <si>
    <t>Хабаровском крае</t>
  </si>
  <si>
    <t>Чукотском автономном округе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</si>
  <si>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</si>
  <si>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</si>
  <si>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</si>
  <si>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</si>
  <si>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</si>
  <si>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</si>
  <si>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</si>
  <si>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</si>
  <si>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</si>
  <si>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</si>
  <si>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</si>
  <si>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</si>
  <si>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</si>
  <si>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</si>
  <si>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</si>
  <si>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</si>
  <si>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</si>
  <si>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 Москва</t>
  </si>
  <si>
    <t>Республика Карелия</t>
  </si>
  <si>
    <t>Республика Коми</t>
  </si>
  <si>
    <t>Архангельская область</t>
  </si>
  <si>
    <t>Ненецкий автономный округ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</si>
  <si>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</si>
  <si>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</si>
  <si>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</si>
  <si>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</si>
  <si>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</si>
  <si>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</si>
  <si>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 Санкт-Петербург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</si>
  <si>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</si>
  <si>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</si>
  <si>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</si>
  <si>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</si>
  <si>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</si>
  <si>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</si>
  <si>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</si>
  <si>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г. Севастополь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</si>
  <si>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</si>
  <si>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</si>
  <si>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</si>
  <si>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</si>
  <si>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</si>
  <si>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</si>
  <si>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</si>
  <si>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</si>
  <si>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</si>
  <si>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</si>
  <si>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</si>
  <si>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</si>
  <si>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</si>
  <si>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</si>
  <si>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</si>
  <si>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</si>
  <si>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</si>
  <si>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</si>
  <si>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</si>
  <si>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</si>
  <si>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</si>
  <si>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Курганская область</t>
  </si>
  <si>
    <t>Свердловская область</t>
  </si>
  <si>
    <t>Тюменская область</t>
  </si>
  <si>
    <t>Ханты-Мансийский автономный округ-Югра</t>
  </si>
  <si>
    <t>Ямало-Ненецкий автономный округ</t>
  </si>
  <si>
    <t>Челябинская область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</si>
  <si>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</si>
  <si>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</si>
  <si>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</si>
  <si>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</si>
  <si>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</si>
  <si>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</si>
  <si>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</si>
  <si>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</si>
  <si>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</si>
  <si>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</si>
  <si>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</si>
  <si>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</si>
  <si>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</si>
  <si>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</si>
  <si>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</si>
  <si>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</si>
  <si>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</si>
  <si>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</si>
  <si>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</si>
  <si>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</si>
  <si>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</si>
  <si>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г. Москве</t>
  </si>
  <si>
    <t>г. Санкт-Петербурге</t>
  </si>
  <si>
    <t>г. Севастополе</t>
  </si>
  <si>
    <t xml:space="preserve">по страхованию с государственной поддержкой урожая сельскохозяйственных культур                                                                            (в том числе урожая многолетних насаждений) </t>
  </si>
  <si>
    <t xml:space="preserve">по страхованию с государственной поддержкой сельскохозяйственных животных                                                                                                           </t>
  </si>
  <si>
    <t>Сахарная свекла</t>
  </si>
  <si>
    <t>Прочие технические культуры (махорка, канатник, чуфа, люфа, ворсянка, фацелия и другие технические культуры)</t>
  </si>
  <si>
    <t>Столбец (графа) 2 таблицы заполняется путем выбора варианта значения из прикрепленного справочника (всплывающего списка) следующим образом:                                                                                   - выделить ячейку таблицы, которую надо заполнить, нажав левую кнопку мыши;                                                                                                                          - нажать на появившуюся справа от ячейки кнопку (черная стрелочка на сером фоне);                                                                                                                                                         - выбрать из всплывающего списка сельскохозяйственных культур нужное значение и нажать на его текст.</t>
  </si>
  <si>
    <t>Перечень субъектов в родительном падеже для заполнения таблицы</t>
  </si>
  <si>
    <t>Столбец (графа) таблицы 2 заполняется путем выбора варианта значения из прикрепленного справочника (всплывающего списка) следующим образом:                                                         
- выделить ячейку таблицы, которую надо заполнить, нажав левую кнопку мыши;                                                                                                                               - нажать на появившуюся справа от ячейки кнопку (черная стрелочка на сером фоне);                                                                                                                                                                      - выбрать из всплывающего списка многолетних насаждений нужное значение и нажать на его текст.</t>
  </si>
  <si>
    <t xml:space="preserve">Наименование субъекта Российской Федерации в названии таблицы заполняется автоматически, если заполнено соответствующее поле в форме ПС-1. </t>
  </si>
  <si>
    <t xml:space="preserve">Наименование субъекта Российской Федерации в названии таблицы заполняется автоматически, если заполнено соответствующие поле в форме ПС-1. </t>
  </si>
  <si>
    <r>
      <t>Информация в таблицу заносится по всем сельскохозяйственным культурам (</t>
    </r>
    <r>
      <rPr>
        <u/>
        <sz val="12"/>
        <rFont val="Times New Roman"/>
        <family val="1"/>
        <charset val="204"/>
      </rPr>
      <t>в том числе многолетним насаждениям</t>
    </r>
    <r>
      <rPr>
        <sz val="12"/>
        <rFont val="Times New Roman"/>
        <family val="1"/>
        <charset val="204"/>
      </rPr>
      <t>), возделываемым на землях субъекта Российской Федерации (без учета хозяйств населения).</t>
    </r>
  </si>
  <si>
    <r>
      <t>Графа 5</t>
    </r>
    <r>
      <rPr>
        <sz val="12"/>
        <rFont val="Times New Roman"/>
        <family val="1"/>
        <charset val="204"/>
      </rPr>
      <t xml:space="preserve"> – средняя урожайность данной культуры за предыдущие 5 лет. Определяется следующим образом:</t>
    </r>
  </si>
  <si>
    <r>
      <t>Графа 8</t>
    </r>
    <r>
      <rPr>
        <sz val="12"/>
        <rFont val="Times New Roman"/>
        <family val="1"/>
        <charset val="204"/>
      </rPr>
      <t xml:space="preserve"> – рассчитывается автоматически при наличии информации в графах 4 и 7, как произведение граф 4 и 7.</t>
    </r>
  </si>
  <si>
    <r>
      <t xml:space="preserve">                                                                   </t>
    </r>
    <r>
      <rPr>
        <b/>
        <sz val="12"/>
        <rFont val="Times New Roman"/>
        <family val="1"/>
        <charset val="204"/>
      </rPr>
      <t xml:space="preserve">
Перечень объектов страхования по видам, группам сельскохозяйственных культур, многолетних насаждений</t>
    </r>
  </si>
  <si>
    <t>Предложение в План сельскохозяйственного страхования на 2020 год</t>
  </si>
  <si>
    <t xml:space="preserve">Приложение № 3.1 к письму
от __________ №___________
                                                       </t>
  </si>
  <si>
    <t>Форма № ПС-3.1</t>
  </si>
  <si>
    <t>Вид объекта товарной аквакультуры (товарного рыбоводства)</t>
  </si>
  <si>
    <t>Лососевые виды рыб</t>
  </si>
  <si>
    <t>для расчета плановых расходов из федерального  бюджета на компенсацию  части затрат по сельскохозяйственному страхованию на 2020 год в разрезе субъектов Российской Федерации по видам объектов  товарной аквакультуры (товарного рыбоводства)</t>
  </si>
  <si>
    <t xml:space="preserve">по страхованию с государственной поддержкой объектов товарной аквакультуры (товарного рыбоводства)                                                                                                           </t>
  </si>
  <si>
    <t>* включает количество объектов товарной аквакультуры (товарного рыбоводства) всех возрастных групп соответствующего вида  без учета хозяйств населения</t>
  </si>
  <si>
    <t>в кг</t>
  </si>
  <si>
    <t>в шт</t>
  </si>
  <si>
    <r>
      <t xml:space="preserve">Общее планируемое количество* объектов товарной аквакультуры (товарного рыбоводства) по состоянию </t>
    </r>
    <r>
      <rPr>
        <b/>
        <sz val="11"/>
        <rFont val="Times New Roman"/>
        <family val="1"/>
        <charset val="204"/>
      </rPr>
      <t>на 31.12.2019</t>
    </r>
  </si>
  <si>
    <r>
      <t xml:space="preserve">Количество* объектов товарной аквакультуры (товарного рыбоводства), </t>
    </r>
    <r>
      <rPr>
        <b/>
        <sz val="11"/>
        <rFont val="Times New Roman"/>
        <family val="1"/>
        <charset val="204"/>
      </rPr>
      <t>которое планируется страховать в 2020 году</t>
    </r>
  </si>
  <si>
    <t>Страховая стоимость 1 кг живого веса, руб.</t>
  </si>
  <si>
    <t>Страховая стоимость 
1 единицы живого веса, руб.</t>
  </si>
  <si>
    <t>Страховая стоимость объектов товарной аквакультуры (товарного рыбоводства), которые планируется страховать в 2020 году, руб.</t>
  </si>
  <si>
    <t xml:space="preserve"> </t>
  </si>
  <si>
    <r>
      <t>Графа 2</t>
    </r>
    <r>
      <rPr>
        <sz val="12"/>
        <rFont val="Times New Roman"/>
        <family val="1"/>
        <charset val="204"/>
      </rPr>
      <t xml:space="preserve"> – наименование многолетних насаждений заполняется путем выбора из всплывающего списка. </t>
    </r>
    <r>
      <rPr>
        <u/>
        <sz val="12"/>
        <rFont val="Times New Roman"/>
        <family val="1"/>
        <charset val="204"/>
      </rPr>
      <t>В графу должны быть включены все виды многолетних насаждений, выращиваемые в  субъекте Российской Федерации (без учета хозяйств населения), как в плодоносящем, так и в неплодоносящем возрасте, вне зависимости от того планируется страховать их посадки или нет.</t>
    </r>
  </si>
  <si>
    <t>Приморском крае</t>
  </si>
  <si>
    <t>Рыбы</t>
  </si>
  <si>
    <t>Осетровые виды рыб (Acipenseridae)</t>
  </si>
  <si>
    <t>Белуга (Huso huso)</t>
  </si>
  <si>
    <t>Калуга (Huso dauricus)</t>
  </si>
  <si>
    <t>Осетр русский (Acipenser gueldenstaedtii)</t>
  </si>
  <si>
    <t>Осетр сибирский (Acipenser baerii)</t>
  </si>
  <si>
    <t>Осетр амурский (Acipenser scherenkii)</t>
  </si>
  <si>
    <t>Осетр сахалинский (Acipenser mikadoi)</t>
  </si>
  <si>
    <t>Севрюга (Acipenser stellatus)</t>
  </si>
  <si>
    <t>Стерлядь (Acipenser ruthenus)</t>
  </si>
  <si>
    <t>Породы осетровых</t>
  </si>
  <si>
    <t>Гибриды осетровых</t>
  </si>
  <si>
    <t>Одомашненные виды и породы рыб</t>
  </si>
  <si>
    <t>Веслоносовые (Polyodontidae)</t>
  </si>
  <si>
    <t>Веслонос (Polyodon spathula)</t>
  </si>
  <si>
    <t>Лососевые виды рыб (Salmonidae)</t>
  </si>
  <si>
    <t>Кета (Oncorhynchus keta)</t>
  </si>
  <si>
    <t>Горбуша (Oncorhynchus gorbuscha)</t>
  </si>
  <si>
    <t>Нерка (Oncorhynchus nerka)</t>
  </si>
  <si>
    <t>Кижуч (Oncorhynchus kisutch)</t>
  </si>
  <si>
    <t>Чавыча (Oncorhynchus tshawytscha)</t>
  </si>
  <si>
    <t>Сима (Oncorhynchus masu)</t>
  </si>
  <si>
    <t>Лосось атлантический (семга) (Salmo salar)</t>
  </si>
  <si>
    <t>Лосось озерный (Salmo salar)</t>
  </si>
  <si>
    <t>Кумжа (форель) (Salmo trutta)</t>
  </si>
  <si>
    <t>Лосось каспийский (Salmo trutta)</t>
  </si>
  <si>
    <t>Лосось черноморский (Salmo truta)</t>
  </si>
  <si>
    <t>Гольцы (Salvelinus sp.)</t>
  </si>
  <si>
    <t>Палия (Salvelinus lepechini)</t>
  </si>
  <si>
    <t>Таймень (Hucho taimen)</t>
  </si>
  <si>
    <t>Ленок (Brachymystax lenok)</t>
  </si>
  <si>
    <t>Форель радужная (Oncorhynchus mykiss)</t>
  </si>
  <si>
    <t>породы</t>
  </si>
  <si>
    <t>кроссы</t>
  </si>
  <si>
    <t>гибриды</t>
  </si>
  <si>
    <t>Сиговые виды рыб (Coregonidae)</t>
  </si>
  <si>
    <t>Белорыбица и нельма (Stenodus leucichthys)</t>
  </si>
  <si>
    <t>Сиг (Coregonus ssp.)</t>
  </si>
  <si>
    <t>Муксун (Coregonus muksun)</t>
  </si>
  <si>
    <t>Чир (Coregonus nasus)</t>
  </si>
  <si>
    <t>Тугун (Coregonus tugun)</t>
  </si>
  <si>
    <t>Ряпушка (Coregonus sp.)</t>
  </si>
  <si>
    <t>Омуль байкальский (Coregonus migratorius)</t>
  </si>
  <si>
    <t>Пелядь (Coregonus peled)</t>
  </si>
  <si>
    <t>Рипус (Coregonus albula form.)</t>
  </si>
  <si>
    <t>Гибриды сиговых</t>
  </si>
  <si>
    <t>Хариусовые (Thymallidae)</t>
  </si>
  <si>
    <t>Хариус (Thymallus sp.)</t>
  </si>
  <si>
    <t>Карповые виды рыб (Cyprinidae)</t>
  </si>
  <si>
    <t>Амур белый (Ctenopharyngodon idella)</t>
  </si>
  <si>
    <t>Амур черный (Mylopharingodon piceus)</t>
  </si>
  <si>
    <t>Буффало большеротый (Ictiobus cyprinellus)</t>
  </si>
  <si>
    <t>Буффало малоротый (Ictiobus bubalus)</t>
  </si>
  <si>
    <t>Буффало черный (Ictiobus niger)</t>
  </si>
  <si>
    <t>Вырезуб и кутум (Rutilus frisii)</t>
  </si>
  <si>
    <t>Вобла (Rutilus caspicus)</t>
  </si>
  <si>
    <t>Желтощек (Elopichthys bambusa)</t>
  </si>
  <si>
    <t>Карась обыкновенный (Carassius carassius)</t>
  </si>
  <si>
    <t>Карась серебряный (Carassius gibelio)</t>
  </si>
  <si>
    <t>Лещ (Abramis brama)</t>
  </si>
  <si>
    <t>Линь (Tinea tinca)</t>
  </si>
  <si>
    <t>Рыбец (Vimba vimba)</t>
  </si>
  <si>
    <t>Сазан, карп (Cyprinus carpio)</t>
  </si>
  <si>
    <t>Тарань (Rutilus rutilus form.)</t>
  </si>
  <si>
    <t>Толстолобик белый (Hypophthalmicththys molitrix)</t>
  </si>
  <si>
    <t>Толстолобик пестрый (Aristichthys nobilis)</t>
  </si>
  <si>
    <t>Толстолобики гибридные</t>
  </si>
  <si>
    <t>Черный амурский лещ (Megalobrama terminalis)</t>
  </si>
  <si>
    <t>Шемая (Chalcalburnus chalcoides)</t>
  </si>
  <si>
    <t>Окуневые (Percidae)</t>
  </si>
  <si>
    <t>Судак обыкновенный (Sander lucioperca)</t>
  </si>
  <si>
    <t>Сомовые (Siluridae)</t>
  </si>
  <si>
    <t>Сом обыкновенный (Silurus glanis)</t>
  </si>
  <si>
    <t>Сом Солдатова (Silurus soldatovi)</t>
  </si>
  <si>
    <t>Серрановые (Serranidae)</t>
  </si>
  <si>
    <t>Окунь-ауха (Sineperca chuatsi)</t>
  </si>
  <si>
    <t>Щуковые (Esocidae)</t>
  </si>
  <si>
    <t>Щука обыкновенная (Esox lucius)</t>
  </si>
  <si>
    <t>Щука амурская (Esox reichertii)</t>
  </si>
  <si>
    <t>Угревые (Anguillidae)</t>
  </si>
  <si>
    <t>Угорь речной (Anguilla anguilla)</t>
  </si>
  <si>
    <t>Икталуровые (Ictaluridae)</t>
  </si>
  <si>
    <t>Сомик американский (Ameiurus nebulosus)</t>
  </si>
  <si>
    <t>Сомик канальный (Ictalurus punctatus)</t>
  </si>
  <si>
    <t>Клариевые (Clariidae)</t>
  </si>
  <si>
    <t>Сом африканский лабиринтовый (Clarias gariepinus)</t>
  </si>
  <si>
    <t>Сельдевые (Clupeidae)</t>
  </si>
  <si>
    <t>Сельдь охотская (Clupea pallasii)</t>
  </si>
  <si>
    <t>Кефалевые (Mugilidae)</t>
  </si>
  <si>
    <t>Остронос (Liza saliens)</t>
  </si>
  <si>
    <t>Пиленгас (Liza haematocheilis)</t>
  </si>
  <si>
    <t>Сингиль (Liza aurata)</t>
  </si>
  <si>
    <t>Лобан (Mugil cephalus)</t>
  </si>
  <si>
    <t>Мороновые (Moronidae)</t>
  </si>
  <si>
    <t>Окунь полосатый (Morone saxatilis)</t>
  </si>
  <si>
    <t>Лаврак обыкновенный (Dicentrarchus labrax)</t>
  </si>
  <si>
    <t>Латовые (Latidae)</t>
  </si>
  <si>
    <t>Барамунди (Lates calcarifer)</t>
  </si>
  <si>
    <t>Калкановые (Scophthalmidae)</t>
  </si>
  <si>
    <t>Камбала калкан (Psetta maeotica)</t>
  </si>
  <si>
    <t>Камбаловые (Pleuronectidae)</t>
  </si>
  <si>
    <t>Глосса (Platichthys flesus luscus)</t>
  </si>
  <si>
    <t>Цихловые (Cichlidae)</t>
  </si>
  <si>
    <t>Тиляпия мозамбикская (Oreochromis mossambicus)</t>
  </si>
  <si>
    <t>Тиляпия нильская (Oreochromis niloticus)</t>
  </si>
  <si>
    <t>Породы</t>
  </si>
  <si>
    <t>Гибриды</t>
  </si>
  <si>
    <t>Миноговые (Petromyzontidae)</t>
  </si>
  <si>
    <t>Минога каспийская (Caspiomyzon wagneri)</t>
  </si>
  <si>
    <t>Минога речная (Lampetra fluviatilis)</t>
  </si>
  <si>
    <t>Беспозвоночные</t>
  </si>
  <si>
    <t>Моллюски</t>
  </si>
  <si>
    <t>Митилиды (Mytilidae)</t>
  </si>
  <si>
    <t>Мидия Грея (Crenomytilus grayanus)</t>
  </si>
  <si>
    <t>Мидия средиземноморская (Mytilus galloprovincialis)</t>
  </si>
  <si>
    <t>Мидия съедобная (Mytilus edulis)</t>
  </si>
  <si>
    <t>Мидия тихоокеанская (Mytilus trossulus)</t>
  </si>
  <si>
    <t>Устрицы (Ostreidae)</t>
  </si>
  <si>
    <t>Устрица гигантская (Crassostrea gigas)</t>
  </si>
  <si>
    <t>Устрица плоская (Ostrea edulus)</t>
  </si>
  <si>
    <t>Морские гребешки (Pectinidae)</t>
  </si>
  <si>
    <t>Гребешок приморский (Mizuhopecten yessoensis)</t>
  </si>
  <si>
    <t>Гребешок Свифта (Chlamys swifti)</t>
  </si>
  <si>
    <t>Арки (Arcidae)</t>
  </si>
  <si>
    <t>Скафарка неравностворчатая (Scapharca inaequivalvis)</t>
  </si>
  <si>
    <t>Ракообразные</t>
  </si>
  <si>
    <t>Десятиногие (Decapoda)</t>
  </si>
  <si>
    <t>Краб камчатский (Paralithodes camtschaticus)</t>
  </si>
  <si>
    <t>Креветка пресноводная (Macrobrachium rosenbergii)</t>
  </si>
  <si>
    <t>Рак американский (Pacifastacus leniusculus)</t>
  </si>
  <si>
    <t>Рак речной узкопалый (Astacus leptodactilus)</t>
  </si>
  <si>
    <t>Рак речной широкопалый (Astacus astacus)</t>
  </si>
  <si>
    <t>Иглокожие</t>
  </si>
  <si>
    <t>Морской еж серый (Strongylocentrotus intermedius)</t>
  </si>
  <si>
    <t>Трепанг дальневосточный (Apostichohus japonicas)</t>
  </si>
  <si>
    <t>Макрофиты</t>
  </si>
  <si>
    <t>Ламинария беломорская (Laminaria saccharina)</t>
  </si>
  <si>
    <t>Ламинария японская (Laminaria japonica)</t>
  </si>
  <si>
    <t>Сахарина японская (Saccharina japonica)</t>
  </si>
  <si>
    <t xml:space="preserve">Осетровые виды рыб </t>
  </si>
  <si>
    <t xml:space="preserve">Сиговые виды рыб </t>
  </si>
  <si>
    <t xml:space="preserve">Карповые виды рыб </t>
  </si>
  <si>
    <t>Окуневые виды рыб</t>
  </si>
  <si>
    <t>Веслоносовые виды рыб</t>
  </si>
  <si>
    <t xml:space="preserve">Лососевые виды рыб </t>
  </si>
  <si>
    <t>Хариусовые виды рыб</t>
  </si>
  <si>
    <t>Сомовые виды рыб</t>
  </si>
  <si>
    <t>Серрановые виды рыб</t>
  </si>
  <si>
    <t>Щуковые виды рыб</t>
  </si>
  <si>
    <t>Угревые виды рыб</t>
  </si>
  <si>
    <t>Икталуровые виды рыб</t>
  </si>
  <si>
    <t>Клариевые виды рыб</t>
  </si>
  <si>
    <t>Сельдевые виды рыб</t>
  </si>
  <si>
    <t>Кефалевые виды рыб</t>
  </si>
  <si>
    <t>Мороновые виды рыб</t>
  </si>
  <si>
    <t>Миноговые виды рыб</t>
  </si>
  <si>
    <t>Цихловые виды рыб</t>
  </si>
  <si>
    <t>Латовые виды рыб</t>
  </si>
  <si>
    <t>Калкановые виды рыб</t>
  </si>
  <si>
    <t>Камбаловые виды рыб</t>
  </si>
  <si>
    <t>Столбец (графа) 2 таблицы заполняется путем выбора варианта значения из прикрепленного справочника (всплывающего списка) следующим образом:                                                                                   - выделить ячейку таблицы, которую надо заполнить, нажав левую кнопку мыши;                                                                                                                          - нажать на появившуюся справа от ячейки кнопку (черная стрелочка на сером фоне);                                                                                                                                                         - выбрать из всплывающего объектов товарной аквакультуры (товарного рыбоводства) нужное значение и нажать на его текст.</t>
  </si>
  <si>
    <t>Форма ПС-1</t>
  </si>
  <si>
    <t>Инструкция по заполнению формы ПС-1</t>
  </si>
  <si>
    <t>Инструкция по заполнению формы ПС-2</t>
  </si>
  <si>
    <t>Форма ПС-2</t>
  </si>
  <si>
    <t>Форма ПС-3</t>
  </si>
  <si>
    <t>Инструкция по заполнению формы ПС-3</t>
  </si>
  <si>
    <t>Форма ПС-4</t>
  </si>
  <si>
    <t>Инструкция по заполнению формы ПС-4</t>
  </si>
  <si>
    <r>
      <t>Итоговая строка</t>
    </r>
    <r>
      <rPr>
        <sz val="12"/>
        <rFont val="Times New Roman"/>
        <family val="1"/>
        <charset val="204"/>
      </rPr>
      <t xml:space="preserve"> – не заполнять, вычисляется автоматически.</t>
    </r>
  </si>
  <si>
    <r>
      <t>Графа 1</t>
    </r>
    <r>
      <rPr>
        <sz val="12"/>
        <rFont val="Times New Roman"/>
        <family val="1"/>
        <charset val="204"/>
      </rPr>
      <t xml:space="preserve"> (порядковый номер) – не заполнять, формируется автоматически при заполнении ячейки в графе 2.</t>
    </r>
  </si>
  <si>
    <r>
      <t>Раздел "</t>
    </r>
    <r>
      <rPr>
        <b/>
        <sz val="12"/>
        <rFont val="Times New Roman"/>
        <family val="1"/>
        <charset val="204"/>
      </rPr>
      <t>Исполнитель</t>
    </r>
    <r>
      <rPr>
        <sz val="12"/>
        <rFont val="Times New Roman"/>
        <family val="1"/>
        <charset val="204"/>
      </rPr>
      <t xml:space="preserve">" – необходимо указать полностью фамилию, имя и отчество исполнителя, номер телефона (включая код города) и адрес электронной почты. </t>
    </r>
  </si>
  <si>
    <r>
      <t>Графа 5</t>
    </r>
    <r>
      <rPr>
        <sz val="12"/>
        <rFont val="Times New Roman"/>
        <family val="1"/>
        <charset val="204"/>
      </rPr>
      <t xml:space="preserve"> – страховая стоимость посадок многолетних насаждений определяется:</t>
    </r>
  </si>
  <si>
    <t xml:space="preserve"> - в отношении многолетних насаждений в плодоносящем возрасте – по стоимости посадок многолетних насаждений, которая подлежит отражению в бухгалтерском балансе; </t>
  </si>
  <si>
    <t xml:space="preserve"> -  в отношении многолетних насаждений в неплодоносящем возрасте – по сумме затрат на закладку и выращивание посадок многолетних насаждений.</t>
  </si>
  <si>
    <r>
      <t>Раздел "</t>
    </r>
    <r>
      <rPr>
        <b/>
        <sz val="12"/>
        <rFont val="Times New Roman"/>
        <family val="1"/>
        <charset val="204"/>
      </rPr>
      <t>Исполнитель</t>
    </r>
    <r>
      <rPr>
        <sz val="12"/>
        <rFont val="Times New Roman"/>
        <family val="1"/>
        <charset val="204"/>
      </rPr>
      <t xml:space="preserve">" – заполнится автоматически, если заполнены соответствующие поля в форме ПС-1. Если исполнители форм ПС-1 и ПС-2 разные – необходимо указать полностью фамилию, имя и отчество исполнителя, номер телефона (включая код города) и адрес электронной почты. </t>
    </r>
  </si>
  <si>
    <r>
      <t>Раздел "</t>
    </r>
    <r>
      <rPr>
        <b/>
        <sz val="12"/>
        <rFont val="Times New Roman"/>
        <family val="1"/>
        <charset val="204"/>
      </rPr>
      <t>Исполнитель</t>
    </r>
    <r>
      <rPr>
        <sz val="12"/>
        <rFont val="Times New Roman"/>
        <family val="1"/>
        <charset val="204"/>
      </rPr>
      <t xml:space="preserve">" – заполнится автоматически, если заполнены соответствующие поля в форме ПС-1. Если исполнители форм ПС-1 и ПС-3 разные – необходимо указать полностью фамилию, имя и отчество исполнителя, номер телефона (включая код города) и адрес электронной почты. </t>
    </r>
  </si>
  <si>
    <r>
      <t>Раздел "</t>
    </r>
    <r>
      <rPr>
        <b/>
        <sz val="12"/>
        <rFont val="Times New Roman"/>
        <family val="1"/>
        <charset val="204"/>
      </rPr>
      <t>Исполнитель</t>
    </r>
    <r>
      <rPr>
        <sz val="12"/>
        <rFont val="Times New Roman"/>
        <family val="1"/>
        <charset val="204"/>
      </rPr>
      <t xml:space="preserve">" – заполнится автоматически, если заполнены соответствующие поля в форме ПС-1. Если исполнители форм ПС-1 и ПС-4 разные – необходимо указать полностью фамилию, имя и отчество исполнителя, номер телефона (включая код города) и адрес электронной почты. </t>
    </r>
  </si>
  <si>
    <r>
      <t>Графа 7</t>
    </r>
    <r>
      <rPr>
        <sz val="12"/>
        <rFont val="Times New Roman"/>
        <family val="1"/>
        <charset val="204"/>
      </rPr>
      <t xml:space="preserve"> – рассчитывается автоматически как произведение граф 4, 5, 6, деленное на 10. Деление на "10" производится для согласования размерности, так как цена указана за тонну, а урожайность – в центнерах.</t>
    </r>
  </si>
  <si>
    <t>Информация в таблице по форме ПС-1 предназначена для последующей автоматизированной обработки и анализа. Для обеспечения корректной работы программ обработки информации, приводимой в таблице, необходимо соблюдать приведенные ниже рекомендации.</t>
  </si>
  <si>
    <t>Информация в таблице по форме ПС-2 предназначена для последующей автоматизированной обработки и анализа. Для обеспечения корректной работы программ обработки информации, приводимой в таблице, необходимо соблюдать приведенные ниже рекомендации.</t>
  </si>
  <si>
    <t>Информация в таблице по форме ПС-3 предназначена для последующей автоматизированной обработки и анализа. Для обеспечения корректной работы программ обработки информации, приводимой в таблице, необходимо соблюдать приведенные ниже рекомендации.</t>
  </si>
  <si>
    <t>Информация в таблице по форме ПС-4 предназначена для последующей автоматизированной обработки и анализа. Для обеспечения корректной работы программ обработки информации, приводимой в таблице, необходимо соблюдать приведенные ниже рекомендации.</t>
  </si>
  <si>
    <t>Наименование сельскохо-
зяйственной культуры</t>
  </si>
  <si>
    <t>Страховая стоимость 1 кг живого веса (для водорослей – вес сырой массы), руб.</t>
  </si>
  <si>
    <t>Информация в таблицу заносится по всем объектам товарной аквакультуры (товарного рыбоводства), разведение и (или) содержание, выращивание которых осуществляется в хозяйствах субъекта Российской Федерации (без учета хозяйств населения).</t>
  </si>
  <si>
    <t>Планируемая посадочная площадь под многолетними насаждениями,                                           га</t>
  </si>
  <si>
    <t xml:space="preserve">Ракообразные </t>
  </si>
  <si>
    <t xml:space="preserve">Иглокожие </t>
  </si>
  <si>
    <t xml:space="preserve">Ламинария беломорская </t>
  </si>
  <si>
    <t>Ламинария японская</t>
  </si>
  <si>
    <t xml:space="preserve">Сахарина японская </t>
  </si>
  <si>
    <t xml:space="preserve">Приложение № 1 к письму
от __________ №_______                                                      </t>
  </si>
  <si>
    <t>в том числе:</t>
  </si>
  <si>
    <t>Всего в</t>
  </si>
  <si>
    <t xml:space="preserve">                                                                                               Приложение № 1.1 к письму
                                                                                               от __________ №___________
                                                                                                                                   </t>
  </si>
  <si>
    <t xml:space="preserve">Наименование субъекта Российской Федерации в заголовке таблицы заполняется путем выбора варианта значения из прикрепленного справочника (всплывающего списка) следующим образом:                                                
- выделить ячейку таблицы, которую надо заполнить, нажав левую кнопку мыши;                                                                                                                          - нажать на появившуюся справа от ячейки кнопку (черная стрелочка на сером фоне);                                                                                                                                                         - выбрать из всплывающего списка субъектов Российской Федерации нужное значение и нажать на его текст.                                                                                                                                                                                       </t>
  </si>
  <si>
    <t xml:space="preserve">Приложение № 2 к письму
от __________ №___________
                                                    </t>
  </si>
  <si>
    <t xml:space="preserve">Всего в </t>
  </si>
  <si>
    <t xml:space="preserve">                                                                                               Приложение № 2.1 к письму
                                                                                               от __________ №___________
                                                                                                                                   </t>
  </si>
  <si>
    <r>
      <t>Графа 2</t>
    </r>
    <r>
      <rPr>
        <sz val="12"/>
        <rFont val="Times New Roman"/>
        <family val="1"/>
        <charset val="204"/>
      </rPr>
      <t xml:space="preserve"> – наименование сельскохозяйственной культуры заполняется путем выбора из всплывающего списка. </t>
    </r>
    <r>
      <rPr>
        <u/>
        <sz val="12"/>
        <rFont val="Times New Roman"/>
        <family val="1"/>
        <charset val="204"/>
      </rPr>
      <t>В графу должны быть включены все сельскохозяйственные культуры (в том числе многолетние насаждения в плодоносящем возрасте), возделываемые в  субъекте Российской Федерации (без учета хозяйств населения), вне зависимости от того планируется застраховать их урожай или нет.</t>
    </r>
  </si>
  <si>
    <t xml:space="preserve">Приложение № 3 к письму 
от __________ №___________
                                                       </t>
  </si>
  <si>
    <t xml:space="preserve">                                                                                                  Приложение № 3.1 к письму
                                                                                                  от __________ №___________
                                                                                                </t>
  </si>
  <si>
    <t xml:space="preserve">Приложение № 4 к письму
от __________ №___________
                                                       </t>
  </si>
  <si>
    <t xml:space="preserve">                                                                                                  Приложение № 4.1 к письму
                                                                                                  от __________ №___________
                                                                                                </t>
  </si>
  <si>
    <t>Томаты (помидоры)</t>
  </si>
  <si>
    <t>Кунжут</t>
  </si>
  <si>
    <t>Арахис</t>
  </si>
  <si>
    <t xml:space="preserve">Прочие масличные культуры (сурепица, перилла, ляллеманция и другие масличные культуры)                                     </t>
  </si>
  <si>
    <t>Наименование многолетних насаждений*</t>
  </si>
  <si>
    <t>* Включая все виды многолетних насаждений, выращиваемые в субъекте Российской Федерации (без учета хозяйств населения), как в плодоносящем, так и в неплодоносящем возрасте, вне зависимости от того, планируется страховать их посадки или нет.</t>
  </si>
  <si>
    <t>Вид сельскохозяй-ственных животных</t>
  </si>
  <si>
    <t>Средняя стоимость 
1 кг живого веса (на основании данных бухгалтерс-кого учета сельскохо-зяйственных товаропро-изводителей),                  руб.</t>
  </si>
  <si>
    <t>Страховая стоимость одной головы 
в живом весе (одной пчело-
семьи), руб.</t>
  </si>
  <si>
    <t>6</t>
  </si>
  <si>
    <t>7</t>
  </si>
  <si>
    <t>8</t>
  </si>
  <si>
    <t>9</t>
  </si>
  <si>
    <t>* Включая поголовье всех возрастных групп соответствующего вида животных (без учета хозяйств населения).</t>
  </si>
  <si>
    <t>Крупный рогатый скот</t>
  </si>
  <si>
    <t>Мелкий рогатый скот</t>
  </si>
  <si>
    <t>Олени</t>
  </si>
  <si>
    <t>Кролики, пушные звери</t>
  </si>
  <si>
    <t>Птица яйценоских пород и птица мясных пород, цыплята-бройлеры</t>
  </si>
  <si>
    <t>Семьи пчёл</t>
  </si>
  <si>
    <t>* Включая объекты товарной аквакультуры (товарного рыбоводства) всех возрастных групп соответствующего вида (без учета хозяйств населения).</t>
  </si>
  <si>
    <r>
      <t>Графа 6</t>
    </r>
    <r>
      <rPr>
        <sz val="12"/>
        <rFont val="Times New Roman"/>
        <family val="1"/>
        <charset val="204"/>
      </rPr>
      <t xml:space="preserve"> – рассчитывается автоматически при наличии информации, как произведение граф 4 и 5, если они заполнены, иначе – как произведение граф 4 и 5.</t>
    </r>
  </si>
  <si>
    <r>
      <t>Графа 4</t>
    </r>
    <r>
      <rPr>
        <sz val="12"/>
        <rFont val="Times New Roman"/>
        <family val="1"/>
        <charset val="204"/>
      </rPr>
      <t xml:space="preserve"> – указывается живой вес объектов товарной аквакультуры (товарного рыбоводства) (для водорослей – вес сырой массы), которое планируется застраховать в 2022 году,  в килограммах .</t>
    </r>
  </si>
  <si>
    <t>* По всем сельскохозяйственным культурам (в том числе многолетним насаждениям), возделываемым на землях субъекта Российской Федерации (без учета хозяйств населения), вне зависимости от того, планируется застраховать их урожай или нет.</t>
  </si>
  <si>
    <t>** Заполняется по данным Федеральной службы государственной статистики, в случае их отсутствия – по имеющимся данным бухгалтерского учета.</t>
  </si>
  <si>
    <t>Предложение в План сельскохозяйственного страхования на 2023 год</t>
  </si>
  <si>
    <t>Планируемая посевная (посадочная) площадь под сельскохо-зяйственными культурами 
на 2023 год*,                                             га</t>
  </si>
  <si>
    <t>Посевная (посадочная) площадь под сельскохо-зяйственными культурами, которые планируется застраховать в 2023 году,                            га</t>
  </si>
  <si>
    <t>__ _______ 2022 г.</t>
  </si>
  <si>
    <r>
      <t>Графа 3</t>
    </r>
    <r>
      <rPr>
        <sz val="12"/>
        <rFont val="Times New Roman"/>
        <family val="1"/>
        <charset val="204"/>
      </rPr>
      <t xml:space="preserve"> – указываются  планируемые посевные (посадочные) площади под сельскохозяйственными  культурами, многолетними насаждениями на 2023 год (посевные (посадочные) площади озимых сельскохозяйственных культур сева 2022 года не включаются). </t>
    </r>
    <r>
      <rPr>
        <u/>
        <sz val="12"/>
        <rFont val="Times New Roman"/>
        <family val="1"/>
        <charset val="204"/>
      </rPr>
      <t>В графе должны быть указаны площади всех сельскохозяйственных культур (в том числе многолетних насаждений в плодоносящем возрасте), возделываемых в регионе (без учета хозяйств населения), вне зависимости от того, планируется застраховать на них урожай или нет.</t>
    </r>
  </si>
  <si>
    <r>
      <t>Графа 4</t>
    </r>
    <r>
      <rPr>
        <sz val="12"/>
        <rFont val="Times New Roman"/>
        <family val="1"/>
        <charset val="204"/>
      </rPr>
      <t xml:space="preserve"> – указываются посевные (посадочные) площади под сельскохозяйственными  культурами, многолетними насаждениями в плодоносящем возрасте, </t>
    </r>
    <r>
      <rPr>
        <b/>
        <sz val="12"/>
        <rFont val="Times New Roman"/>
        <family val="1"/>
        <charset val="204"/>
      </rPr>
      <t xml:space="preserve">урожай которых сельскохозяйственные товаропроизводители планируют  страховать в  2023 году </t>
    </r>
    <r>
      <rPr>
        <sz val="12"/>
        <rFont val="Times New Roman"/>
        <family val="1"/>
        <charset val="204"/>
      </rPr>
      <t xml:space="preserve">(посадочные площади под многолетними насаждениями, </t>
    </r>
    <r>
      <rPr>
        <b/>
        <sz val="12"/>
        <rFont val="Times New Roman"/>
        <family val="1"/>
        <charset val="204"/>
      </rPr>
      <t>посадки</t>
    </r>
    <r>
      <rPr>
        <sz val="12"/>
        <rFont val="Times New Roman"/>
        <family val="1"/>
        <charset val="204"/>
      </rPr>
      <t xml:space="preserve"> которых планируется страховать, указываются в форме ПС-2). При этом культура, урожай которой планирует застраховать сельскохозяйственный товаропроизводитель, должна быть застрахована на всей площади посева (посадки). Площадь, указанная в графе 4, не может быть больше площади, указанной в графе 3. </t>
    </r>
  </si>
  <si>
    <t>для расчета плановых расходов из федерального  бюджета на компенсацию  части затрат по сельскохозяйственному страхованию на 2023 год в разрезе субъектов Российской Федерации по видам (группам) многолетних насаждений</t>
  </si>
  <si>
    <r>
      <t>Графа 3</t>
    </r>
    <r>
      <rPr>
        <sz val="12"/>
        <rFont val="Times New Roman"/>
        <family val="1"/>
        <charset val="204"/>
      </rPr>
      <t xml:space="preserve"> – указываются посадочные (с учетом плановых посадок в 2023 г.) площади под многолетними насаждениями в 2023 году.</t>
    </r>
  </si>
  <si>
    <r>
      <t>Графа 4</t>
    </r>
    <r>
      <rPr>
        <sz val="12"/>
        <rFont val="Times New Roman"/>
        <family val="1"/>
        <charset val="204"/>
      </rPr>
      <t xml:space="preserve"> – указываются площади под многолетними насаждениями, посадки которых сельскохозяйственные товаропроизводители региона планируют застраховать в 2023 году. При этом посадки, которые планируется застраховать, должны быть застрахованы на всей имеющейся в хозяйстве площади посадок данного вида (как в плодоносящем, так и в неплодоносящем возрасте). Площадь, указанная в графе 4, не может быть больше площади, указанной в графе 3.</t>
    </r>
  </si>
  <si>
    <t>для расчета плановых расходов из федерального  бюджета на компенсацию  части затрат по сельскохозяйственному страхованию на 2023 год в разрезе субъектов Российской Федерации по видам сельскохозяйственных животных</t>
  </si>
  <si>
    <t>Планируемое поголовье* сельскохо-зяйственных животных (количество пчелосемей) на начало 2023 года,                                             тыс. голов            (тыс. шт. пчелосемей)</t>
  </si>
  <si>
    <t>Поголовье* сельскохо-
зяйственных животных (количество пчелосемей), которое планируется застраховать 
в 2023 году,                            тысяч голов            (тыс. шт. пчелосемей)</t>
  </si>
  <si>
    <t>Страховая стоимость поголовья сельскохо-
зяйственных животных, которое планируется застраховать 
в 2023 году, 
тыс. руб.</t>
  </si>
  <si>
    <r>
      <t>Графа 3</t>
    </r>
    <r>
      <rPr>
        <sz val="12"/>
        <rFont val="Times New Roman"/>
        <family val="1"/>
        <charset val="204"/>
      </rPr>
      <t xml:space="preserve"> – указывается  планируемое по состоянию на 31.12.2022 поголовье сельскохозяйственных животных (количество пчелосемей), включающее поголовье всех возрастных групп соответствующего вида животных, разведение которых осуществляется в хозяйствах всех категорий (без учета хозяйств населения) субъекта Российской Федерации в целях получения продукции животноводства.</t>
    </r>
  </si>
  <si>
    <r>
      <t>Графа 4</t>
    </r>
    <r>
      <rPr>
        <sz val="12"/>
        <rFont val="Times New Roman"/>
        <family val="1"/>
        <charset val="204"/>
      </rPr>
      <t xml:space="preserve"> – указывается поголовье сельскохозяйственных животных (количество пчелосемей), которые планируется застраховать в 2023 году. При этом в хозяйстве, в котором планируется застраховать животных, должно быть застраховано все поголовье данного вида животных.</t>
    </r>
  </si>
  <si>
    <r>
      <t>Графа 5</t>
    </r>
    <r>
      <rPr>
        <sz val="12"/>
        <rFont val="Times New Roman"/>
        <family val="1"/>
        <charset val="204"/>
      </rPr>
      <t xml:space="preserve"> – указывается средний живой вес одной головы всех возрастных групп соответствующего вида животных (по состоянию на 31.12.2021).</t>
    </r>
  </si>
  <si>
    <r>
      <t>Графа 6</t>
    </r>
    <r>
      <rPr>
        <sz val="12"/>
        <rFont val="Times New Roman"/>
        <family val="1"/>
        <charset val="204"/>
      </rPr>
      <t xml:space="preserve"> – указывается на основании данных бухгалтерского учета производителей стоимость 1 кг живого веса животных соответствующего вида всех возрастных групп (по состоянию на 31.12.2021).</t>
    </r>
  </si>
  <si>
    <r>
      <t>Графа 7</t>
    </r>
    <r>
      <rPr>
        <sz val="12"/>
        <rFont val="Times New Roman"/>
        <family val="1"/>
        <charset val="204"/>
      </rPr>
      <t xml:space="preserve"> – если заполнены соответствующие ячейки в графах 5 и 6 значения в ячейках графы 7 вычисляются автоматически, как произведение граф 5 и 6. Если соответствующие ячейки в графах 5 и 6 не заполнены, то в отношении животных, переведенных в основное стадо, указываются данные о  стоимости  в живом весе одной головы животных соответствующего вида всех возрастных групп, которая подлежит отражению в бухгалтерском балансе (по состоянию на 31.12.2021), в отношении животных, не переведенных в основное стадо, – по сумме затрат на выращивание единицы живого веса, умноженной на среднюю массу одного животного, а для пчел –  на основании стоимости пчелосемьи, отражаемой в бухгалтерском балансе (по состоянию на 31.12.2021).                                                                                                                          </t>
    </r>
  </si>
  <si>
    <t>Живой вес объектов товарной аквакультуры (товарного рыбоводства), которые планируется застраховать в 2023 году (для водорослей – вес сырой массы), кг</t>
  </si>
  <si>
    <t>Общая страховая стоимость объектов товарной аквакультуры (товарного рыбоводства), которые планируется застраховать в 2023 году, руб.</t>
  </si>
  <si>
    <r>
      <t>Графа 3</t>
    </r>
    <r>
      <rPr>
        <sz val="12"/>
        <rFont val="Times New Roman"/>
        <family val="1"/>
        <charset val="204"/>
      </rPr>
      <t xml:space="preserve"> – указывается  планируемый по состоянию на 31.12.2022 общий живой вес объектов товарной аквакультуры (товарного рыбоводства) (для водорослей - вес сырой массы), включающее объекты всех возрастных групп соответствующего вида, разведение которых осуществляется в хозяйствах всех категорий (без учета хозяйств населения) субъекта Российской Федерации в целях получения продукции товарной аквакультуры (товарного рыбоводства), в килограммах.</t>
    </r>
  </si>
  <si>
    <r>
      <t xml:space="preserve">Графа 5  – </t>
    </r>
    <r>
      <rPr>
        <sz val="12"/>
        <color theme="1"/>
        <rFont val="Times New Roman"/>
        <family val="1"/>
        <charset val="204"/>
      </rPr>
      <t xml:space="preserve">указывается сумма затрат сельскохозяйственного товаропроизводителя на производство одной единицы живого веса (для водорослей – веса сырой массы) по состоянию на 31.12.2021. </t>
    </r>
  </si>
  <si>
    <t>Прочие зернобобовые (нут, чина и другие зернобобовые культуры)</t>
  </si>
  <si>
    <t>Конопля среднерусская (семена)</t>
  </si>
  <si>
    <t>Ягодные (земляника, малина, смородина, крыжовник, черноплодная рябина и другие)</t>
  </si>
  <si>
    <t>Ягодники (земляника, малина, смородина, крыжовник, черноплодная рябина и другие)</t>
  </si>
  <si>
    <t>В таблице предусмотрена возможность заполнения до 110 строк. Для того, чтобы открыть весь диапазон строк, необходимо нажать "+" слева от листа напротив строки 123. После внесения всей необходимой информации в таблицу лишние строки необходимо скрыть при помощи кнопки фильтра в ячейке А12 (выбрать все ячейки, кроме пустых) и только после этого распечатать таблицу. Пустые строки в поле таблицы между строками с информацией создавать и удалять не рекомендуется.</t>
  </si>
  <si>
    <t>В таблице предусмотрена возможность заполнения до 30 строк. Для того, чтобы открыть весь диапазон строк, необходимо нажать "+" слева от листа напротив строки 43. После внесения всей необходимой информации в таблицу лишние строки необходимо скрыть при помощи кнопки фильтра в ячейке А12 (выбрать все ячейки, кроме пустых) и только после этого распечатать таблицу. Пустые строки в поле таблицы между строками с информацией создавать и удалять не рекомендуется.</t>
  </si>
  <si>
    <t>10</t>
  </si>
  <si>
    <t>Маралы</t>
  </si>
  <si>
    <t>для расчета плановых расходов из федерального  бюджета на компенсацию  части затрат по сельскохозяйственному страхованию на 2023 год в разрезе субъектов Российской Федерации по видам объектов товарной аквакультуры (товарного рыбоводства)</t>
  </si>
  <si>
    <r>
      <t>Графа 6</t>
    </r>
    <r>
      <rPr>
        <sz val="12"/>
        <rFont val="Times New Roman"/>
        <family val="1"/>
        <charset val="204"/>
      </rPr>
      <t xml:space="preserve"> – указывается средняя цена реализации одной тонны сельскохозяйственной продукции, сложившаяся по субъекту Российской Федерации за 2021 год, по данным Федеральной службы государственной статистики, а по кормовым культурам – по фактической себестоимости, сложившейся у сельскохозяйственных товаропроизводителей в 2020 году. В случае отсутствия официальной статистической информации о ценах на отдельные виды продукции растениеводства по субъекту Российской Федерации принимаются цены по официальным статистическим данным субъекта Российской Федерации, находящегося на ближайшем расстоянии от места возделывания сельскохозяйственным товаропроизводителем сельскохозяйственной культуры, а при их отсутствии принимаются цены из других источников (торгово-промышленная палата, биржа, орган управления агропромышленного комплекса субъекта Российской Федерации), а при их отсутствии принимаются данные о фактической себестоимости, сложившейся у сельскохозяйственных товаропроизводителей в 2021 году.</t>
    </r>
  </si>
  <si>
    <t>Лен-долгунец (соломка)</t>
  </si>
  <si>
    <t>Конопля среднерусская (соломка)</t>
  </si>
  <si>
    <t xml:space="preserve">для расчета плановых расходов из федерального  бюджета на компенсацию  части затрат 
по сельскохозяйственному страхованию на 2023 год в разрезе субъектов Российской Федерации по видам (группам) сельскохозяйственных культур </t>
  </si>
  <si>
    <t>Страховая стоимость урожая сельскохозяй-ственных культур, который планируется застраховать 
в 2023 году,                         руб.</t>
  </si>
  <si>
    <t>Посадочная площадь под многолетними насаждениями, посадки которых планируется застраховать 
в 2023 году,                                 га</t>
  </si>
  <si>
    <t>Общий планируемый живой вес* объектов товарной аквакультуры (товарного рыбоводства) на начало 2023 года 
(для водорослей – 
вес сырой массы), кг</t>
  </si>
  <si>
    <r>
      <t>в</t>
    </r>
    <r>
      <rPr>
        <i/>
        <vertAlign val="sub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в</t>
    </r>
    <r>
      <rPr>
        <i/>
        <vertAlign val="subscript"/>
        <sz val="12"/>
        <rFont val="Times New Roman"/>
        <family val="1"/>
        <charset val="204"/>
      </rPr>
      <t>2</t>
    </r>
    <r>
      <rPr>
        <i/>
        <sz val="12"/>
        <rFont val="Times New Roman"/>
        <family val="1"/>
        <charset val="204"/>
      </rPr>
      <t xml:space="preserve"> в</t>
    </r>
    <r>
      <rPr>
        <i/>
        <vertAlign val="subscript"/>
        <sz val="12"/>
        <rFont val="Times New Roman"/>
        <family val="1"/>
        <charset val="204"/>
      </rPr>
      <t>3</t>
    </r>
    <r>
      <rPr>
        <i/>
        <sz val="12"/>
        <rFont val="Times New Roman"/>
        <family val="1"/>
        <charset val="204"/>
      </rPr>
      <t>, в</t>
    </r>
    <r>
      <rPr>
        <i/>
        <vertAlign val="subscript"/>
        <sz val="12"/>
        <rFont val="Times New Roman"/>
        <family val="1"/>
        <charset val="204"/>
      </rPr>
      <t>4</t>
    </r>
    <r>
      <rPr>
        <i/>
        <sz val="12"/>
        <rFont val="Times New Roman"/>
        <family val="1"/>
        <charset val="204"/>
      </rPr>
      <t>, в</t>
    </r>
    <r>
      <rPr>
        <i/>
        <vertAlign val="subscript"/>
        <sz val="12"/>
        <rFont val="Times New Roman"/>
        <family val="1"/>
        <charset val="204"/>
      </rPr>
      <t>5</t>
    </r>
    <r>
      <rPr>
        <i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[ц] – валовой сбор урожая сельскохозяйственной культуры  (многолетнего насаждения), полученный сельскохозяйственными товаропроизводителями субъекта Российской Федерации (без учета хозяйств населения) за пять предыдущих лет (2017-2021 гг.) по данным Федеральной службы государственной статистики (из форм № 29-СХ, № 2-фермер). В случае отсутствия данных Федеральной службы государственной статистики – по имеющимся данным бухгалтерского учета;</t>
    </r>
  </si>
  <si>
    <r>
      <t>п</t>
    </r>
    <r>
      <rPr>
        <i/>
        <vertAlign val="sub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п</t>
    </r>
    <r>
      <rPr>
        <i/>
        <vertAlign val="subscript"/>
        <sz val="12"/>
        <rFont val="Times New Roman"/>
        <family val="1"/>
        <charset val="204"/>
      </rPr>
      <t>2</t>
    </r>
    <r>
      <rPr>
        <i/>
        <sz val="12"/>
        <rFont val="Times New Roman"/>
        <family val="1"/>
        <charset val="204"/>
      </rPr>
      <t>, п</t>
    </r>
    <r>
      <rPr>
        <i/>
        <vertAlign val="subscript"/>
        <sz val="12"/>
        <rFont val="Times New Roman"/>
        <family val="1"/>
        <charset val="204"/>
      </rPr>
      <t>3</t>
    </r>
    <r>
      <rPr>
        <i/>
        <sz val="12"/>
        <rFont val="Times New Roman"/>
        <family val="1"/>
        <charset val="204"/>
      </rPr>
      <t>, п</t>
    </r>
    <r>
      <rPr>
        <i/>
        <vertAlign val="subscript"/>
        <sz val="12"/>
        <rFont val="Times New Roman"/>
        <family val="1"/>
        <charset val="204"/>
      </rPr>
      <t>4</t>
    </r>
    <r>
      <rPr>
        <i/>
        <sz val="12"/>
        <rFont val="Times New Roman"/>
        <family val="1"/>
        <charset val="204"/>
      </rPr>
      <t>, п</t>
    </r>
    <r>
      <rPr>
        <i/>
        <vertAlign val="subscript"/>
        <sz val="12"/>
        <rFont val="Times New Roman"/>
        <family val="1"/>
        <charset val="204"/>
      </rPr>
      <t>5</t>
    </r>
    <r>
      <rPr>
        <sz val="12"/>
        <rFont val="Times New Roman"/>
        <family val="1"/>
        <charset val="204"/>
      </rPr>
      <t>[га] – посевная (посадочная) площадь сельскохозяйственной культуры,  группы многолетних насаждений сельскохозяйственных товаропроизводителей субъекта Российской Федерации (без учета хозяйств населения) за пять предыдущих лет (2017-2021 гг.) по данным Федеральной службы государственной статистики (из форм № 4-СХ, № 1-фермер). В случае отсутствия данных Федеральной службы государственной статистики – по имеющимся данным бухгалтерского учета.</t>
    </r>
  </si>
  <si>
    <t>Средняя урожайность за 5 предыдущих лет                            (2017-2021 гг.),                              ц/га**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</si>
</sst>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#,##0.0"/>
    <numFmt numFmtId="166" formatCode="#,##0.000"/>
    <numFmt numFmtId="167" formatCode="0.0"/>
  </numFmts>
  <fonts count="2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0"/>
      <color indexed="12"/>
      <name val="Arial Cyr"/>
      <charset val="204"/>
    </font>
    <font>
      <sz val="8"/>
      <name val="Arial Cyr"/>
      <charset val="204"/>
    </font>
    <font>
      <sz val="11"/>
      <name val="Arial Cyr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 Cyr"/>
      <charset val="204"/>
    </font>
    <font>
      <i/>
      <vertAlign val="sub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8" fillId="0" borderId="0"/>
  </cellStyleXfs>
  <cellXfs count="216">
    <xf numFmtId="0" fontId="0" fillId="0" borderId="0" xfId="0"/>
    <xf numFmtId="0" fontId="2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165" fontId="3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justify" vertical="center"/>
    </xf>
    <xf numFmtId="0" fontId="1" fillId="0" borderId="0" xfId="0" applyFont="1" applyProtection="1"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top"/>
      <protection locked="0"/>
    </xf>
    <xf numFmtId="0" fontId="14" fillId="0" borderId="0" xfId="0" applyFont="1" applyAlignment="1" applyProtection="1">
      <alignment vertical="top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justify" vertical="top"/>
    </xf>
    <xf numFmtId="0" fontId="2" fillId="0" borderId="0" xfId="0" applyFont="1" applyAlignment="1">
      <alignment horizontal="justify" vertical="top"/>
    </xf>
    <xf numFmtId="0" fontId="15" fillId="0" borderId="0" xfId="0" applyFont="1" applyAlignment="1" applyProtection="1">
      <alignment horizontal="right" vertical="center"/>
      <protection locked="0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Protection="1">
      <protection locked="0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Protection="1">
      <protection locked="0"/>
    </xf>
    <xf numFmtId="0" fontId="10" fillId="0" borderId="0" xfId="0" applyFont="1" applyAlignment="1">
      <alignment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5" fillId="0" borderId="2" xfId="0" applyFont="1" applyBorder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justify" vertical="center" wrapText="1"/>
      <protection locked="0"/>
    </xf>
    <xf numFmtId="165" fontId="3" fillId="0" borderId="0" xfId="0" applyNumberFormat="1" applyFont="1" applyAlignment="1" applyProtection="1">
      <alignment horizontal="center" vertical="center" wrapText="1"/>
      <protection locked="0"/>
    </xf>
    <xf numFmtId="4" fontId="3" fillId="0" borderId="0" xfId="0" applyNumberFormat="1" applyFont="1" applyAlignment="1" applyProtection="1">
      <alignment horizontal="center" vertical="center" wrapText="1"/>
      <protection locked="0"/>
    </xf>
    <xf numFmtId="3" fontId="3" fillId="0" borderId="0" xfId="0" applyNumberFormat="1" applyFont="1" applyAlignment="1">
      <alignment vertical="center" wrapText="1"/>
    </xf>
    <xf numFmtId="166" fontId="3" fillId="0" borderId="0" xfId="0" applyNumberFormat="1" applyFont="1" applyAlignment="1" applyProtection="1">
      <alignment vertical="center" wrapText="1"/>
      <protection locked="0"/>
    </xf>
    <xf numFmtId="49" fontId="3" fillId="0" borderId="0" xfId="0" applyNumberFormat="1" applyFont="1" applyAlignment="1" applyProtection="1">
      <alignment vertical="center" wrapText="1"/>
      <protection locked="0"/>
    </xf>
    <xf numFmtId="49" fontId="3" fillId="0" borderId="0" xfId="0" applyNumberFormat="1" applyFont="1" applyAlignment="1" applyProtection="1">
      <alignment horizontal="center" vertical="center" wrapText="1"/>
      <protection locked="0"/>
    </xf>
    <xf numFmtId="164" fontId="3" fillId="0" borderId="0" xfId="0" applyNumberFormat="1" applyFont="1" applyAlignment="1" applyProtection="1">
      <alignment horizontal="center" vertical="center" wrapText="1"/>
      <protection locked="0"/>
    </xf>
    <xf numFmtId="0" fontId="14" fillId="0" borderId="3" xfId="0" applyFont="1" applyBorder="1" applyAlignment="1" applyProtection="1">
      <alignment horizontal="center" vertical="top"/>
      <protection locked="0"/>
    </xf>
    <xf numFmtId="0" fontId="16" fillId="0" borderId="0" xfId="0" applyFont="1" applyAlignment="1">
      <alignment vertical="center"/>
    </xf>
    <xf numFmtId="0" fontId="1" fillId="0" borderId="0" xfId="0" applyFont="1" applyAlignment="1" applyProtection="1">
      <alignment horizontal="left" wrapText="1" indent="1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" fillId="0" borderId="0" xfId="0" applyFont="1"/>
    <xf numFmtId="0" fontId="11" fillId="0" borderId="4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top" wrapText="1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 applyProtection="1">
      <alignment horizontal="left"/>
      <protection locked="0"/>
    </xf>
    <xf numFmtId="0" fontId="12" fillId="2" borderId="1" xfId="0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>
      <alignment vertical="center" wrapText="1"/>
    </xf>
    <xf numFmtId="0" fontId="1" fillId="0" borderId="0" xfId="0" applyFont="1" applyAlignment="1" applyProtection="1">
      <alignment horizontal="left"/>
      <protection locked="0"/>
    </xf>
    <xf numFmtId="0" fontId="3" fillId="2" borderId="1" xfId="0" applyFont="1" applyFill="1" applyBorder="1" applyAlignment="1">
      <alignment vertical="center" wrapText="1"/>
    </xf>
    <xf numFmtId="0" fontId="4" fillId="0" borderId="8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justify" vertical="center" wrapText="1"/>
    </xf>
    <xf numFmtId="0" fontId="1" fillId="0" borderId="1" xfId="0" applyFont="1" applyBorder="1"/>
    <xf numFmtId="0" fontId="0" fillId="0" borderId="1" xfId="0" applyBorder="1"/>
    <xf numFmtId="0" fontId="1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14" fontId="5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Protection="1">
      <protection locked="0"/>
    </xf>
    <xf numFmtId="0" fontId="12" fillId="0" borderId="1" xfId="0" applyFont="1" applyBorder="1" applyAlignment="1" applyProtection="1">
      <alignment vertical="center" wrapText="1"/>
      <protection locked="0"/>
    </xf>
    <xf numFmtId="165" fontId="17" fillId="0" borderId="0" xfId="0" applyNumberFormat="1" applyFont="1" applyAlignment="1" applyProtection="1">
      <alignment horizontal="center" vertical="center" wrapText="1"/>
      <protection locked="0"/>
    </xf>
    <xf numFmtId="0" fontId="16" fillId="0" borderId="0" xfId="0" applyFont="1" applyAlignment="1">
      <alignment vertical="top"/>
    </xf>
    <xf numFmtId="0" fontId="1" fillId="0" borderId="0" xfId="0" applyFont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left" vertical="center"/>
      <protection locked="0"/>
    </xf>
    <xf numFmtId="165" fontId="12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vertical="center" wrapText="1"/>
    </xf>
    <xf numFmtId="0" fontId="4" fillId="0" borderId="2" xfId="0" applyFont="1" applyBorder="1" applyProtection="1"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left"/>
      <protection locked="0"/>
    </xf>
    <xf numFmtId="14" fontId="5" fillId="0" borderId="0" xfId="0" applyNumberFormat="1" applyFont="1" applyAlignment="1" applyProtection="1">
      <alignment horizontal="center" vertical="center"/>
      <protection locked="0"/>
    </xf>
    <xf numFmtId="0" fontId="21" fillId="0" borderId="1" xfId="0" applyFont="1" applyBorder="1" applyAlignment="1">
      <alignment horizontal="justify" vertical="center" wrapText="1"/>
    </xf>
    <xf numFmtId="0" fontId="21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top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/>
    </xf>
    <xf numFmtId="0" fontId="13" fillId="0" borderId="0" xfId="0" applyFont="1" applyAlignment="1">
      <alignment horizontal="justify" vertical="top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 applyProtection="1">
      <alignment wrapText="1"/>
      <protection locked="0"/>
    </xf>
    <xf numFmtId="166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166" fontId="3" fillId="0" borderId="1" xfId="0" applyNumberFormat="1" applyFont="1" applyBorder="1" applyAlignment="1" applyProtection="1">
      <alignment vertical="center" wrapText="1"/>
      <protection locked="0"/>
    </xf>
    <xf numFmtId="165" fontId="3" fillId="0" borderId="1" xfId="0" applyNumberFormat="1" applyFont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Border="1" applyAlignment="1" applyProtection="1">
      <alignment horizontal="right" vertical="center" wrapText="1"/>
      <protection locked="0"/>
    </xf>
    <xf numFmtId="4" fontId="3" fillId="0" borderId="1" xfId="0" applyNumberFormat="1" applyFont="1" applyBorder="1" applyAlignment="1" applyProtection="1">
      <alignment horizontal="right" vertical="center" wrapText="1"/>
      <protection locked="0"/>
    </xf>
    <xf numFmtId="4" fontId="3" fillId="2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 applyProtection="1">
      <alignment horizontal="right"/>
      <protection locked="0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7"/>
    </xf>
    <xf numFmtId="0" fontId="1" fillId="0" borderId="1" xfId="0" applyFont="1" applyBorder="1" applyAlignment="1">
      <alignment horizontal="left" vertical="center" wrapText="1" indent="3"/>
    </xf>
    <xf numFmtId="0" fontId="1" fillId="3" borderId="1" xfId="0" applyFont="1" applyFill="1" applyBorder="1" applyAlignment="1">
      <alignment vertical="center" wrapText="1"/>
    </xf>
    <xf numFmtId="0" fontId="25" fillId="0" borderId="0" xfId="0" applyFont="1" applyAlignment="1">
      <alignment horizontal="justify" vertical="top" wrapText="1"/>
    </xf>
    <xf numFmtId="0" fontId="1" fillId="0" borderId="2" xfId="0" applyFont="1" applyBorder="1" applyAlignment="1" applyProtection="1">
      <alignment horizontal="right"/>
      <protection locked="0"/>
    </xf>
    <xf numFmtId="0" fontId="1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>
      <alignment horizontal="left" wrapText="1" indent="4"/>
    </xf>
    <xf numFmtId="0" fontId="12" fillId="0" borderId="1" xfId="0" applyFont="1" applyBorder="1" applyAlignment="1" applyProtection="1">
      <alignment horizontal="center" vertical="center" wrapText="1"/>
      <protection locked="0"/>
    </xf>
    <xf numFmtId="165" fontId="12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 applyProtection="1">
      <alignment horizontal="center" vertical="center" wrapText="1"/>
      <protection locked="0"/>
    </xf>
    <xf numFmtId="165" fontId="3" fillId="0" borderId="0" xfId="0" applyNumberFormat="1" applyFont="1" applyBorder="1" applyAlignment="1" applyProtection="1">
      <alignment horizontal="center" vertical="center" wrapText="1"/>
      <protection locked="0"/>
    </xf>
    <xf numFmtId="3" fontId="22" fillId="0" borderId="4" xfId="2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3" fillId="2" borderId="4" xfId="0" applyFont="1" applyFill="1" applyBorder="1" applyAlignment="1" applyProtection="1">
      <alignment horizontal="right" vertical="center" wrapText="1"/>
      <protection locked="0"/>
    </xf>
    <xf numFmtId="167" fontId="3" fillId="2" borderId="4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165" fontId="3" fillId="2" borderId="4" xfId="0" applyNumberFormat="1" applyFont="1" applyFill="1" applyBorder="1" applyAlignment="1">
      <alignment horizontal="right" vertical="center" wrapText="1"/>
    </xf>
    <xf numFmtId="0" fontId="14" fillId="0" borderId="3" xfId="0" applyFont="1" applyBorder="1" applyAlignment="1" applyProtection="1">
      <alignment vertical="top"/>
      <protection locked="0"/>
    </xf>
    <xf numFmtId="0" fontId="13" fillId="0" borderId="3" xfId="0" applyFont="1" applyBorder="1" applyAlignment="1" applyProtection="1">
      <alignment vertical="top"/>
      <protection locked="0"/>
    </xf>
    <xf numFmtId="3" fontId="12" fillId="0" borderId="4" xfId="0" applyNumberFormat="1" applyFont="1" applyBorder="1" applyAlignment="1">
      <alignment horizontal="right" vertical="center" wrapText="1"/>
    </xf>
    <xf numFmtId="0" fontId="1" fillId="0" borderId="0" xfId="0" applyFont="1" applyBorder="1" applyAlignment="1" applyProtection="1">
      <alignment horizontal="left"/>
      <protection locked="0"/>
    </xf>
    <xf numFmtId="0" fontId="4" fillId="0" borderId="0" xfId="0" applyFont="1" applyBorder="1" applyProtection="1">
      <protection locked="0"/>
    </xf>
    <xf numFmtId="0" fontId="26" fillId="0" borderId="3" xfId="0" applyFont="1" applyBorder="1" applyAlignment="1" applyProtection="1">
      <alignment horizontal="left" vertical="center" wrapText="1"/>
      <protection locked="0"/>
    </xf>
    <xf numFmtId="0" fontId="26" fillId="0" borderId="0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>
      <alignment horizontal="left"/>
    </xf>
    <xf numFmtId="0" fontId="18" fillId="0" borderId="2" xfId="1" applyFont="1" applyBorder="1" applyAlignment="1">
      <alignment horizontal="left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horizontal="center" vertical="top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wrapText="1" indent="1"/>
      <protection locked="0"/>
    </xf>
    <xf numFmtId="0" fontId="14" fillId="0" borderId="0" xfId="0" applyFont="1" applyAlignment="1" applyProtection="1">
      <alignment horizontal="left" vertical="top"/>
      <protection locked="0"/>
    </xf>
    <xf numFmtId="0" fontId="1" fillId="0" borderId="2" xfId="0" applyFont="1" applyBorder="1" applyAlignment="1" applyProtection="1">
      <alignment horizontal="left" wrapText="1" indent="1"/>
      <protection locked="0"/>
    </xf>
    <xf numFmtId="0" fontId="5" fillId="0" borderId="2" xfId="0" applyFont="1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 vertical="top" wrapText="1" indent="4"/>
      <protection locked="0"/>
    </xf>
    <xf numFmtId="0" fontId="18" fillId="0" borderId="2" xfId="1" applyFont="1" applyBorder="1" applyAlignment="1">
      <alignment horizontal="left"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2" xfId="0" applyFont="1" applyBorder="1" applyAlignment="1" applyProtection="1">
      <alignment vertical="center" wrapText="1"/>
      <protection locked="0"/>
    </xf>
    <xf numFmtId="0" fontId="14" fillId="0" borderId="3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horizontal="center" vertical="top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165" fontId="27" fillId="0" borderId="3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5" fillId="0" borderId="2" xfId="0" applyFont="1" applyBorder="1" applyAlignment="1" applyProtection="1">
      <alignment horizontal="center" wrapText="1"/>
      <protection locked="0"/>
    </xf>
    <xf numFmtId="0" fontId="14" fillId="0" borderId="3" xfId="0" applyFont="1" applyBorder="1" applyAlignment="1" applyProtection="1">
      <alignment horizontal="center" vertical="top"/>
      <protection locked="0"/>
    </xf>
    <xf numFmtId="0" fontId="13" fillId="0" borderId="3" xfId="0" applyFont="1" applyBorder="1" applyAlignment="1" applyProtection="1">
      <alignment horizontal="center" vertical="top"/>
      <protection locked="0"/>
    </xf>
    <xf numFmtId="0" fontId="1" fillId="0" borderId="0" xfId="0" applyFont="1" applyAlignment="1" applyProtection="1">
      <alignment horizontal="left"/>
      <protection locked="0"/>
    </xf>
    <xf numFmtId="0" fontId="27" fillId="0" borderId="3" xfId="0" applyFont="1" applyBorder="1" applyAlignment="1" applyProtection="1">
      <alignment horizontal="left" vertical="top" wrapText="1"/>
      <protection locked="0"/>
    </xf>
    <xf numFmtId="0" fontId="27" fillId="0" borderId="3" xfId="0" applyFont="1" applyBorder="1" applyAlignment="1" applyProtection="1">
      <alignment horizontal="left" vertical="top"/>
      <protection locked="0"/>
    </xf>
    <xf numFmtId="0" fontId="23" fillId="0" borderId="0" xfId="0" applyFont="1" applyAlignment="1">
      <alignment vertical="center"/>
    </xf>
    <xf numFmtId="0" fontId="5" fillId="0" borderId="2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0" fontId="3" fillId="0" borderId="3" xfId="0" applyFont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left" vertical="top" wrapText="1"/>
      <protection locked="0"/>
    </xf>
    <xf numFmtId="0" fontId="12" fillId="0" borderId="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_Форма отчета на 2010 год - отрасли" xfId="2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color theme="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1057275</xdr:colOff>
          <xdr:row>16</xdr:row>
          <xdr:rowOff>0</xdr:rowOff>
        </xdr:from>
        <xdr:to>
          <xdr:col>1</xdr:col>
          <xdr:colOff>3657600</xdr:colOff>
          <xdr:row>16</xdr:row>
          <xdr:rowOff>409575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6</xdr:row>
      <xdr:rowOff>38100</xdr:rowOff>
    </xdr:from>
    <xdr:to>
      <xdr:col>8</xdr:col>
      <xdr:colOff>449579</xdr:colOff>
      <xdr:row>6</xdr:row>
      <xdr:rowOff>403860</xdr:rowOff>
    </xdr:to>
    <xdr:sp macro="" textlink="">
      <xdr:nvSpPr>
        <xdr:cNvPr id="5268" name="checksum">
          <a:extLst>
            <a:ext uri="{FF2B5EF4-FFF2-40B4-BE49-F238E27FC236}">
              <a16:creationId xmlns:a16="http://schemas.microsoft.com/office/drawing/2014/main" id="{00000000-0008-0000-0200-000094140000}"/>
            </a:ext>
          </a:extLst>
        </xdr:cNvPr>
        <xdr:cNvSpPr txBox="1">
          <a:spLocks noChangeArrowheads="1"/>
        </xdr:cNvSpPr>
      </xdr:nvSpPr>
      <xdr:spPr bwMode="auto">
        <a:xfrm>
          <a:off x="6781800" y="1196340"/>
          <a:ext cx="23241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6</xdr:row>
      <xdr:rowOff>38100</xdr:rowOff>
    </xdr:from>
    <xdr:to>
      <xdr:col>11</xdr:col>
      <xdr:colOff>449580</xdr:colOff>
      <xdr:row>6</xdr:row>
      <xdr:rowOff>411480</xdr:rowOff>
    </xdr:to>
    <xdr:sp macro="" textlink="">
      <xdr:nvSpPr>
        <xdr:cNvPr id="7282" name="checksum">
          <a:extLst>
            <a:ext uri="{FF2B5EF4-FFF2-40B4-BE49-F238E27FC236}">
              <a16:creationId xmlns:a16="http://schemas.microsoft.com/office/drawing/2014/main" id="{00000000-0008-0000-0400-0000721C0000}"/>
            </a:ext>
          </a:extLst>
        </xdr:cNvPr>
        <xdr:cNvSpPr txBox="1">
          <a:spLocks noChangeArrowheads="1"/>
        </xdr:cNvSpPr>
      </xdr:nvSpPr>
      <xdr:spPr bwMode="auto">
        <a:xfrm>
          <a:off x="7795260" y="1341120"/>
          <a:ext cx="2324100" cy="373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1600200</xdr:colOff>
          <xdr:row>13</xdr:row>
          <xdr:rowOff>95250</xdr:rowOff>
        </xdr:from>
        <xdr:to>
          <xdr:col>1</xdr:col>
          <xdr:colOff>4248150</xdr:colOff>
          <xdr:row>13</xdr:row>
          <xdr:rowOff>95250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6</xdr:row>
      <xdr:rowOff>38100</xdr:rowOff>
    </xdr:from>
    <xdr:to>
      <xdr:col>9</xdr:col>
      <xdr:colOff>449578</xdr:colOff>
      <xdr:row>6</xdr:row>
      <xdr:rowOff>411480</xdr:rowOff>
    </xdr:to>
    <xdr:sp macro="" textlink="">
      <xdr:nvSpPr>
        <xdr:cNvPr id="2" name="checksum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7648575" y="2200275"/>
          <a:ext cx="2278380" cy="373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6</xdr:row>
      <xdr:rowOff>38100</xdr:rowOff>
    </xdr:from>
    <xdr:to>
      <xdr:col>12</xdr:col>
      <xdr:colOff>449578</xdr:colOff>
      <xdr:row>6</xdr:row>
      <xdr:rowOff>411480</xdr:rowOff>
    </xdr:to>
    <xdr:sp macro="" textlink="">
      <xdr:nvSpPr>
        <xdr:cNvPr id="2" name="checksum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9591675" y="2200275"/>
          <a:ext cx="2278378" cy="373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ables/table1.xml><?xml version="1.0" encoding="utf-8"?>
<table xmlns="http://schemas.openxmlformats.org/spreadsheetml/2006/main" id="2" name="Список1" displayName="Список1" ref="B2:B100" totalsRowShown="0" headerRowDxfId="10" dataDxfId="8" headerRowBorderDxfId="9" tableBorderDxfId="7">
  <autoFilter ref="B2:B100"/>
  <tableColumns count="1">
    <tableColumn id="1" name="Список_культур" dataDxfId="6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1" name="Список2" displayName="Список2" ref="B101:B108" totalsRowShown="0" headerRowDxfId="5" dataDxfId="3" headerRowBorderDxfId="4" tableBorderDxfId="2" totalsRowBorderDxfId="1">
  <autoFilter ref="B101:B108"/>
  <tableColumns count="1">
    <tableColumn id="1" name="Виноградники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132"/>
  <sheetViews>
    <sheetView tabSelected="1" view="pageBreakPreview" topLeftCell="A6" zoomScale="145" zoomScaleNormal="145" zoomScaleSheetLayoutView="145" workbookViewId="0">
      <selection activeCell="D9" sqref="D9"/>
    </sheetView>
  </sheetViews>
  <sheetFormatPr defaultColWidth="9.140625" defaultRowHeight="45.75" customHeight="1" outlineLevelRow="1" x14ac:dyDescent="0.2"/>
  <cols>
    <col min="1" max="1" width="5.42578125" style="4" customWidth="1"/>
    <col min="2" max="2" width="15.7109375" style="3" customWidth="1"/>
    <col min="3" max="3" width="16.28515625" style="4" customWidth="1"/>
    <col min="4" max="4" width="16" style="3" customWidth="1"/>
    <col min="5" max="5" width="13.140625" style="3" customWidth="1"/>
    <col min="6" max="6" width="12.5703125" style="3" customWidth="1"/>
    <col min="7" max="7" width="14.5703125" style="3" customWidth="1"/>
    <col min="8" max="8" width="9.140625" style="3"/>
    <col min="9" max="9" width="27.140625" style="3" customWidth="1"/>
    <col min="10" max="16384" width="9.140625" style="3"/>
  </cols>
  <sheetData>
    <row r="1" spans="1:8" ht="54" customHeight="1" x14ac:dyDescent="0.2">
      <c r="F1" s="167" t="s">
        <v>547</v>
      </c>
      <c r="G1" s="167"/>
    </row>
    <row r="2" spans="1:8" ht="20.25" customHeight="1" x14ac:dyDescent="0.2">
      <c r="G2" s="21" t="s">
        <v>516</v>
      </c>
    </row>
    <row r="3" spans="1:8" ht="18.75" customHeight="1" x14ac:dyDescent="0.2">
      <c r="A3" s="170" t="s">
        <v>585</v>
      </c>
      <c r="B3" s="170"/>
      <c r="C3" s="170"/>
      <c r="D3" s="170"/>
      <c r="E3" s="170"/>
      <c r="F3" s="170"/>
      <c r="G3" s="170"/>
    </row>
    <row r="4" spans="1:8" s="5" customFormat="1" ht="32.25" customHeight="1" x14ac:dyDescent="0.2">
      <c r="A4" s="171" t="s">
        <v>324</v>
      </c>
      <c r="B4" s="171"/>
      <c r="C4" s="171"/>
      <c r="D4" s="171"/>
      <c r="E4" s="171"/>
      <c r="F4" s="171"/>
      <c r="G4" s="171"/>
    </row>
    <row r="5" spans="1:8" s="5" customFormat="1" ht="17.25" customHeight="1" x14ac:dyDescent="0.25">
      <c r="A5" s="75"/>
      <c r="B5" s="130" t="str">
        <f>IF(C5="Владимирской области","во ","в ")</f>
        <v xml:space="preserve">в </v>
      </c>
      <c r="C5" s="177"/>
      <c r="D5" s="177"/>
      <c r="E5" s="177"/>
      <c r="F5" s="178"/>
      <c r="G5" s="18"/>
    </row>
    <row r="6" spans="1:8" s="15" customFormat="1" ht="13.5" customHeight="1" x14ac:dyDescent="0.2">
      <c r="A6" s="172" t="s">
        <v>109</v>
      </c>
      <c r="B6" s="172"/>
      <c r="C6" s="172"/>
      <c r="D6" s="172"/>
      <c r="E6" s="172"/>
      <c r="F6" s="172"/>
      <c r="G6" s="172"/>
    </row>
    <row r="7" spans="1:8" s="5" customFormat="1" ht="49.15" customHeight="1" x14ac:dyDescent="0.2">
      <c r="A7" s="173" t="s">
        <v>619</v>
      </c>
      <c r="B7" s="173"/>
      <c r="C7" s="173"/>
      <c r="D7" s="173"/>
      <c r="E7" s="173"/>
      <c r="F7" s="173"/>
      <c r="G7" s="173"/>
    </row>
    <row r="8" spans="1:8" s="5" customFormat="1" ht="15" customHeight="1" x14ac:dyDescent="0.25">
      <c r="A8" s="75"/>
      <c r="C8" s="6"/>
      <c r="D8" s="18"/>
      <c r="E8" s="18"/>
      <c r="F8" s="18"/>
      <c r="G8" s="18"/>
    </row>
    <row r="9" spans="1:8" s="60" customFormat="1" ht="166.5" customHeight="1" x14ac:dyDescent="0.2">
      <c r="A9" s="7" t="s">
        <v>11</v>
      </c>
      <c r="B9" s="7" t="s">
        <v>538</v>
      </c>
      <c r="C9" s="7" t="s">
        <v>586</v>
      </c>
      <c r="D9" s="7" t="s">
        <v>587</v>
      </c>
      <c r="E9" s="7" t="s">
        <v>625</v>
      </c>
      <c r="F9" s="7" t="s">
        <v>99</v>
      </c>
      <c r="G9" s="7" t="s">
        <v>620</v>
      </c>
    </row>
    <row r="10" spans="1:8" s="10" customFormat="1" ht="12.75" customHeight="1" x14ac:dyDescent="0.2">
      <c r="A10" s="9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</row>
    <row r="11" spans="1:8" s="11" customFormat="1" ht="18" customHeight="1" x14ac:dyDescent="0.2">
      <c r="A11" s="140"/>
      <c r="B11" s="144" t="s">
        <v>549</v>
      </c>
      <c r="C11" s="141" t="str">
        <f>IF(AND(SUBTOTAL(9,C13:C122)=0,SUBTOTAL(3,B13:B122)=0),"",SUBTOTAL(9,C13:C122))</f>
        <v/>
      </c>
      <c r="D11" s="141" t="str">
        <f>IF(AND(SUBTOTAL(9,D13:D122)=0,SUBTOTAL(3,B13:B122)=0),"",SUBTOTAL(9,D13:D122))</f>
        <v/>
      </c>
      <c r="E11" s="142" t="s">
        <v>8</v>
      </c>
      <c r="F11" s="142" t="s">
        <v>8</v>
      </c>
      <c r="G11" s="141" t="str">
        <f>IF(AND(SUBTOTAL(9,G13:G122)=0,SUBTOTAL(3,B13:B122)=0),"",SUBTOTAL(9,G13:G122))</f>
        <v/>
      </c>
    </row>
    <row r="12" spans="1:8" s="11" customFormat="1" ht="17.25" customHeight="1" x14ac:dyDescent="0.2">
      <c r="A12" s="140"/>
      <c r="B12" s="143" t="s">
        <v>548</v>
      </c>
      <c r="C12" s="141"/>
      <c r="D12" s="141"/>
      <c r="E12" s="70"/>
      <c r="F12" s="70"/>
      <c r="G12" s="141"/>
    </row>
    <row r="13" spans="1:8" s="11" customFormat="1" ht="15" x14ac:dyDescent="0.2">
      <c r="A13" s="7"/>
      <c r="B13" s="70"/>
      <c r="C13" s="124"/>
      <c r="D13" s="124"/>
      <c r="E13" s="124"/>
      <c r="F13" s="129"/>
      <c r="G13" s="124" t="str">
        <f t="shared" ref="G13:G14" si="0">IF(AND(D13="")*AND(E13="")*AND(F13=""),"",PRODUCT(D13:F13)/10)</f>
        <v/>
      </c>
    </row>
    <row r="14" spans="1:8" s="11" customFormat="1" ht="15" x14ac:dyDescent="0.2">
      <c r="A14" s="7"/>
      <c r="B14" s="70"/>
      <c r="C14" s="125"/>
      <c r="D14" s="125"/>
      <c r="E14" s="125"/>
      <c r="F14" s="128"/>
      <c r="G14" s="124" t="str">
        <f t="shared" si="0"/>
        <v/>
      </c>
    </row>
    <row r="15" spans="1:8" s="11" customFormat="1" ht="15" x14ac:dyDescent="0.2">
      <c r="A15" s="152"/>
      <c r="B15" s="70"/>
      <c r="C15" s="125"/>
      <c r="D15" s="125"/>
      <c r="E15" s="125"/>
      <c r="F15" s="128"/>
      <c r="G15" s="124" t="str">
        <f t="shared" ref="G15:G78" si="1">IF(AND(D15="")*AND(E15="")*AND(F15=""),"",PRODUCT(D15:F15)/10)</f>
        <v/>
      </c>
    </row>
    <row r="16" spans="1:8" ht="15" x14ac:dyDescent="0.2">
      <c r="A16" s="152" t="str">
        <f t="shared" ref="A16:A78" si="2">IF(B16="","",ROW(A4))</f>
        <v/>
      </c>
      <c r="B16" s="70"/>
      <c r="C16" s="125"/>
      <c r="D16" s="125"/>
      <c r="E16" s="125"/>
      <c r="F16" s="128"/>
      <c r="G16" s="124" t="str">
        <f t="shared" si="1"/>
        <v/>
      </c>
      <c r="H16" s="11"/>
    </row>
    <row r="17" spans="1:8" ht="15" hidden="1" outlineLevel="1" x14ac:dyDescent="0.2">
      <c r="A17" s="152" t="str">
        <f t="shared" si="2"/>
        <v/>
      </c>
      <c r="B17" s="70"/>
      <c r="C17" s="125"/>
      <c r="D17" s="125"/>
      <c r="E17" s="125"/>
      <c r="F17" s="128"/>
      <c r="G17" s="124" t="str">
        <f t="shared" si="1"/>
        <v/>
      </c>
      <c r="H17" s="11"/>
    </row>
    <row r="18" spans="1:8" ht="15" hidden="1" outlineLevel="1" x14ac:dyDescent="0.2">
      <c r="A18" s="152" t="str">
        <f t="shared" si="2"/>
        <v/>
      </c>
      <c r="B18" s="70"/>
      <c r="C18" s="125"/>
      <c r="D18" s="125"/>
      <c r="E18" s="125"/>
      <c r="F18" s="128"/>
      <c r="G18" s="124" t="str">
        <f t="shared" si="1"/>
        <v/>
      </c>
      <c r="H18" s="11"/>
    </row>
    <row r="19" spans="1:8" ht="15" hidden="1" outlineLevel="1" x14ac:dyDescent="0.2">
      <c r="A19" s="152" t="str">
        <f t="shared" si="2"/>
        <v/>
      </c>
      <c r="B19" s="70"/>
      <c r="C19" s="125"/>
      <c r="D19" s="125"/>
      <c r="E19" s="125"/>
      <c r="F19" s="128"/>
      <c r="G19" s="124" t="str">
        <f t="shared" si="1"/>
        <v/>
      </c>
      <c r="H19" s="11"/>
    </row>
    <row r="20" spans="1:8" ht="15" hidden="1" outlineLevel="1" x14ac:dyDescent="0.2">
      <c r="A20" s="152" t="str">
        <f t="shared" si="2"/>
        <v/>
      </c>
      <c r="B20" s="70"/>
      <c r="C20" s="125"/>
      <c r="D20" s="125"/>
      <c r="E20" s="125"/>
      <c r="F20" s="128"/>
      <c r="G20" s="124" t="str">
        <f t="shared" si="1"/>
        <v/>
      </c>
      <c r="H20" s="11"/>
    </row>
    <row r="21" spans="1:8" ht="15" hidden="1" outlineLevel="1" x14ac:dyDescent="0.2">
      <c r="A21" s="152" t="str">
        <f t="shared" si="2"/>
        <v/>
      </c>
      <c r="B21" s="70"/>
      <c r="C21" s="125"/>
      <c r="D21" s="125"/>
      <c r="E21" s="125"/>
      <c r="F21" s="128"/>
      <c r="G21" s="124" t="str">
        <f t="shared" si="1"/>
        <v/>
      </c>
      <c r="H21" s="11"/>
    </row>
    <row r="22" spans="1:8" ht="15" hidden="1" outlineLevel="1" x14ac:dyDescent="0.2">
      <c r="A22" s="152" t="str">
        <f t="shared" si="2"/>
        <v/>
      </c>
      <c r="B22" s="70"/>
      <c r="C22" s="125"/>
      <c r="D22" s="125"/>
      <c r="E22" s="125"/>
      <c r="F22" s="128"/>
      <c r="G22" s="124" t="str">
        <f t="shared" si="1"/>
        <v/>
      </c>
      <c r="H22" s="11"/>
    </row>
    <row r="23" spans="1:8" ht="15" hidden="1" outlineLevel="1" x14ac:dyDescent="0.2">
      <c r="A23" s="152" t="str">
        <f t="shared" si="2"/>
        <v/>
      </c>
      <c r="B23" s="70"/>
      <c r="C23" s="125"/>
      <c r="D23" s="125"/>
      <c r="E23" s="125"/>
      <c r="F23" s="128"/>
      <c r="G23" s="124" t="str">
        <f t="shared" si="1"/>
        <v/>
      </c>
      <c r="H23" s="11"/>
    </row>
    <row r="24" spans="1:8" ht="15" hidden="1" outlineLevel="1" x14ac:dyDescent="0.2">
      <c r="A24" s="152" t="str">
        <f t="shared" si="2"/>
        <v/>
      </c>
      <c r="B24" s="70"/>
      <c r="C24" s="125"/>
      <c r="D24" s="125"/>
      <c r="E24" s="125"/>
      <c r="F24" s="128"/>
      <c r="G24" s="124" t="str">
        <f t="shared" si="1"/>
        <v/>
      </c>
      <c r="H24" s="11"/>
    </row>
    <row r="25" spans="1:8" ht="15" hidden="1" outlineLevel="1" x14ac:dyDescent="0.2">
      <c r="A25" s="152" t="str">
        <f t="shared" si="2"/>
        <v/>
      </c>
      <c r="B25" s="70"/>
      <c r="C25" s="125"/>
      <c r="D25" s="125"/>
      <c r="E25" s="125"/>
      <c r="F25" s="128"/>
      <c r="G25" s="124" t="str">
        <f t="shared" si="1"/>
        <v/>
      </c>
      <c r="H25" s="11"/>
    </row>
    <row r="26" spans="1:8" ht="15" hidden="1" outlineLevel="1" x14ac:dyDescent="0.2">
      <c r="A26" s="152" t="str">
        <f t="shared" si="2"/>
        <v/>
      </c>
      <c r="B26" s="70"/>
      <c r="C26" s="125"/>
      <c r="D26" s="125"/>
      <c r="E26" s="125"/>
      <c r="F26" s="128"/>
      <c r="G26" s="124" t="str">
        <f t="shared" si="1"/>
        <v/>
      </c>
      <c r="H26" s="11"/>
    </row>
    <row r="27" spans="1:8" ht="15" hidden="1" outlineLevel="1" x14ac:dyDescent="0.2">
      <c r="A27" s="152" t="str">
        <f t="shared" si="2"/>
        <v/>
      </c>
      <c r="B27" s="70"/>
      <c r="C27" s="125"/>
      <c r="D27" s="125"/>
      <c r="E27" s="125"/>
      <c r="F27" s="128"/>
      <c r="G27" s="124" t="str">
        <f t="shared" si="1"/>
        <v/>
      </c>
      <c r="H27" s="11"/>
    </row>
    <row r="28" spans="1:8" ht="15" hidden="1" outlineLevel="1" x14ac:dyDescent="0.2">
      <c r="A28" s="152" t="str">
        <f t="shared" si="2"/>
        <v/>
      </c>
      <c r="B28" s="70"/>
      <c r="C28" s="125"/>
      <c r="D28" s="125"/>
      <c r="E28" s="125"/>
      <c r="F28" s="128"/>
      <c r="G28" s="124" t="str">
        <f t="shared" si="1"/>
        <v/>
      </c>
      <c r="H28" s="11"/>
    </row>
    <row r="29" spans="1:8" ht="15" hidden="1" outlineLevel="1" x14ac:dyDescent="0.2">
      <c r="A29" s="152" t="str">
        <f t="shared" si="2"/>
        <v/>
      </c>
      <c r="B29" s="70"/>
      <c r="C29" s="125"/>
      <c r="D29" s="125"/>
      <c r="E29" s="125"/>
      <c r="F29" s="128"/>
      <c r="G29" s="124" t="str">
        <f t="shared" si="1"/>
        <v/>
      </c>
      <c r="H29" s="11"/>
    </row>
    <row r="30" spans="1:8" ht="15" hidden="1" outlineLevel="1" x14ac:dyDescent="0.2">
      <c r="A30" s="152" t="str">
        <f t="shared" si="2"/>
        <v/>
      </c>
      <c r="B30" s="70"/>
      <c r="C30" s="125"/>
      <c r="D30" s="125"/>
      <c r="E30" s="125"/>
      <c r="F30" s="128"/>
      <c r="G30" s="124" t="str">
        <f t="shared" si="1"/>
        <v/>
      </c>
      <c r="H30" s="11"/>
    </row>
    <row r="31" spans="1:8" ht="15" hidden="1" outlineLevel="1" x14ac:dyDescent="0.2">
      <c r="A31" s="152" t="str">
        <f t="shared" si="2"/>
        <v/>
      </c>
      <c r="B31" s="70"/>
      <c r="C31" s="125"/>
      <c r="D31" s="125"/>
      <c r="E31" s="125"/>
      <c r="F31" s="128"/>
      <c r="G31" s="124" t="str">
        <f t="shared" si="1"/>
        <v/>
      </c>
      <c r="H31" s="11"/>
    </row>
    <row r="32" spans="1:8" ht="15" hidden="1" outlineLevel="1" x14ac:dyDescent="0.2">
      <c r="A32" s="152" t="str">
        <f t="shared" si="2"/>
        <v/>
      </c>
      <c r="B32" s="70"/>
      <c r="C32" s="125"/>
      <c r="D32" s="125"/>
      <c r="E32" s="125"/>
      <c r="F32" s="128"/>
      <c r="G32" s="124" t="str">
        <f t="shared" si="1"/>
        <v/>
      </c>
      <c r="H32" s="11"/>
    </row>
    <row r="33" spans="1:8" ht="15" hidden="1" outlineLevel="1" x14ac:dyDescent="0.2">
      <c r="A33" s="152" t="str">
        <f t="shared" si="2"/>
        <v/>
      </c>
      <c r="B33" s="70"/>
      <c r="C33" s="125"/>
      <c r="D33" s="125"/>
      <c r="E33" s="125"/>
      <c r="F33" s="128"/>
      <c r="G33" s="124" t="str">
        <f t="shared" si="1"/>
        <v/>
      </c>
      <c r="H33" s="11"/>
    </row>
    <row r="34" spans="1:8" ht="15" hidden="1" outlineLevel="1" x14ac:dyDescent="0.2">
      <c r="A34" s="152" t="str">
        <f t="shared" si="2"/>
        <v/>
      </c>
      <c r="B34" s="70"/>
      <c r="C34" s="125"/>
      <c r="D34" s="125"/>
      <c r="E34" s="125"/>
      <c r="F34" s="128"/>
      <c r="G34" s="124" t="str">
        <f t="shared" si="1"/>
        <v/>
      </c>
      <c r="H34" s="11"/>
    </row>
    <row r="35" spans="1:8" ht="15" hidden="1" outlineLevel="1" x14ac:dyDescent="0.2">
      <c r="A35" s="152" t="str">
        <f t="shared" si="2"/>
        <v/>
      </c>
      <c r="B35" s="70"/>
      <c r="C35" s="125"/>
      <c r="D35" s="125"/>
      <c r="E35" s="125"/>
      <c r="F35" s="128"/>
      <c r="G35" s="124" t="str">
        <f t="shared" si="1"/>
        <v/>
      </c>
      <c r="H35" s="11"/>
    </row>
    <row r="36" spans="1:8" ht="15" hidden="1" outlineLevel="1" x14ac:dyDescent="0.2">
      <c r="A36" s="152" t="str">
        <f t="shared" si="2"/>
        <v/>
      </c>
      <c r="B36" s="70"/>
      <c r="C36" s="125"/>
      <c r="D36" s="125"/>
      <c r="E36" s="125"/>
      <c r="F36" s="128"/>
      <c r="G36" s="124" t="str">
        <f t="shared" si="1"/>
        <v/>
      </c>
      <c r="H36" s="11"/>
    </row>
    <row r="37" spans="1:8" ht="15" hidden="1" outlineLevel="1" x14ac:dyDescent="0.2">
      <c r="A37" s="152" t="str">
        <f t="shared" si="2"/>
        <v/>
      </c>
      <c r="B37" s="70"/>
      <c r="C37" s="125"/>
      <c r="D37" s="125"/>
      <c r="E37" s="125"/>
      <c r="F37" s="128"/>
      <c r="G37" s="124" t="str">
        <f t="shared" si="1"/>
        <v/>
      </c>
      <c r="H37" s="11"/>
    </row>
    <row r="38" spans="1:8" ht="15" hidden="1" outlineLevel="1" x14ac:dyDescent="0.2">
      <c r="A38" s="152" t="str">
        <f t="shared" si="2"/>
        <v/>
      </c>
      <c r="B38" s="70"/>
      <c r="C38" s="125"/>
      <c r="D38" s="125"/>
      <c r="E38" s="125"/>
      <c r="F38" s="128"/>
      <c r="G38" s="124" t="str">
        <f t="shared" si="1"/>
        <v/>
      </c>
      <c r="H38" s="11"/>
    </row>
    <row r="39" spans="1:8" ht="15" hidden="1" outlineLevel="1" x14ac:dyDescent="0.2">
      <c r="A39" s="152" t="str">
        <f t="shared" si="2"/>
        <v/>
      </c>
      <c r="B39" s="70"/>
      <c r="C39" s="125"/>
      <c r="D39" s="125"/>
      <c r="E39" s="125"/>
      <c r="F39" s="128"/>
      <c r="G39" s="124" t="str">
        <f t="shared" si="1"/>
        <v/>
      </c>
      <c r="H39" s="11"/>
    </row>
    <row r="40" spans="1:8" ht="15" hidden="1" outlineLevel="1" x14ac:dyDescent="0.2">
      <c r="A40" s="152" t="str">
        <f t="shared" si="2"/>
        <v/>
      </c>
      <c r="B40" s="70"/>
      <c r="C40" s="125"/>
      <c r="D40" s="125"/>
      <c r="E40" s="125"/>
      <c r="F40" s="128"/>
      <c r="G40" s="124" t="str">
        <f t="shared" si="1"/>
        <v/>
      </c>
      <c r="H40" s="11"/>
    </row>
    <row r="41" spans="1:8" ht="15" hidden="1" outlineLevel="1" x14ac:dyDescent="0.2">
      <c r="A41" s="152" t="str">
        <f t="shared" si="2"/>
        <v/>
      </c>
      <c r="B41" s="70"/>
      <c r="C41" s="125"/>
      <c r="D41" s="125"/>
      <c r="E41" s="125"/>
      <c r="F41" s="128"/>
      <c r="G41" s="124" t="str">
        <f t="shared" si="1"/>
        <v/>
      </c>
      <c r="H41" s="11"/>
    </row>
    <row r="42" spans="1:8" ht="15" hidden="1" outlineLevel="1" x14ac:dyDescent="0.2">
      <c r="A42" s="152" t="str">
        <f t="shared" si="2"/>
        <v/>
      </c>
      <c r="B42" s="70"/>
      <c r="C42" s="125"/>
      <c r="D42" s="125"/>
      <c r="E42" s="125"/>
      <c r="F42" s="128"/>
      <c r="G42" s="124" t="str">
        <f t="shared" si="1"/>
        <v/>
      </c>
      <c r="H42" s="11"/>
    </row>
    <row r="43" spans="1:8" ht="15" hidden="1" outlineLevel="1" x14ac:dyDescent="0.2">
      <c r="A43" s="152" t="str">
        <f t="shared" si="2"/>
        <v/>
      </c>
      <c r="B43" s="70"/>
      <c r="C43" s="125"/>
      <c r="D43" s="125"/>
      <c r="E43" s="125"/>
      <c r="F43" s="128"/>
      <c r="G43" s="124" t="str">
        <f t="shared" si="1"/>
        <v/>
      </c>
      <c r="H43" s="11"/>
    </row>
    <row r="44" spans="1:8" ht="15" hidden="1" outlineLevel="1" x14ac:dyDescent="0.2">
      <c r="A44" s="152" t="str">
        <f t="shared" si="2"/>
        <v/>
      </c>
      <c r="B44" s="70"/>
      <c r="C44" s="125"/>
      <c r="D44" s="125"/>
      <c r="E44" s="125"/>
      <c r="F44" s="128"/>
      <c r="G44" s="124" t="str">
        <f t="shared" si="1"/>
        <v/>
      </c>
      <c r="H44" s="11"/>
    </row>
    <row r="45" spans="1:8" ht="15" hidden="1" outlineLevel="1" x14ac:dyDescent="0.2">
      <c r="A45" s="152" t="str">
        <f t="shared" si="2"/>
        <v/>
      </c>
      <c r="B45" s="70"/>
      <c r="C45" s="125"/>
      <c r="D45" s="125"/>
      <c r="E45" s="125"/>
      <c r="F45" s="128"/>
      <c r="G45" s="124" t="str">
        <f t="shared" si="1"/>
        <v/>
      </c>
      <c r="H45" s="11"/>
    </row>
    <row r="46" spans="1:8" ht="15" hidden="1" outlineLevel="1" x14ac:dyDescent="0.2">
      <c r="A46" s="152" t="str">
        <f t="shared" si="2"/>
        <v/>
      </c>
      <c r="B46" s="70"/>
      <c r="C46" s="125"/>
      <c r="D46" s="125"/>
      <c r="E46" s="125"/>
      <c r="F46" s="128"/>
      <c r="G46" s="124" t="str">
        <f t="shared" si="1"/>
        <v/>
      </c>
      <c r="H46" s="11"/>
    </row>
    <row r="47" spans="1:8" ht="15" hidden="1" outlineLevel="1" x14ac:dyDescent="0.2">
      <c r="A47" s="152" t="str">
        <f t="shared" si="2"/>
        <v/>
      </c>
      <c r="B47" s="70"/>
      <c r="C47" s="125"/>
      <c r="D47" s="125"/>
      <c r="E47" s="125"/>
      <c r="F47" s="128"/>
      <c r="G47" s="124" t="str">
        <f t="shared" si="1"/>
        <v/>
      </c>
      <c r="H47" s="11"/>
    </row>
    <row r="48" spans="1:8" ht="15" hidden="1" outlineLevel="1" x14ac:dyDescent="0.2">
      <c r="A48" s="152" t="str">
        <f t="shared" si="2"/>
        <v/>
      </c>
      <c r="B48" s="70"/>
      <c r="C48" s="125"/>
      <c r="D48" s="125"/>
      <c r="E48" s="125"/>
      <c r="F48" s="128"/>
      <c r="G48" s="124" t="str">
        <f t="shared" si="1"/>
        <v/>
      </c>
      <c r="H48" s="11"/>
    </row>
    <row r="49" spans="1:8" ht="15" hidden="1" outlineLevel="1" x14ac:dyDescent="0.2">
      <c r="A49" s="152" t="str">
        <f t="shared" si="2"/>
        <v/>
      </c>
      <c r="B49" s="70"/>
      <c r="C49" s="125"/>
      <c r="D49" s="125"/>
      <c r="E49" s="125"/>
      <c r="F49" s="128"/>
      <c r="G49" s="124" t="str">
        <f t="shared" si="1"/>
        <v/>
      </c>
      <c r="H49" s="11"/>
    </row>
    <row r="50" spans="1:8" ht="15" hidden="1" outlineLevel="1" x14ac:dyDescent="0.2">
      <c r="A50" s="152" t="str">
        <f t="shared" si="2"/>
        <v/>
      </c>
      <c r="B50" s="70"/>
      <c r="C50" s="125"/>
      <c r="D50" s="125"/>
      <c r="E50" s="125"/>
      <c r="F50" s="128"/>
      <c r="G50" s="124" t="str">
        <f t="shared" si="1"/>
        <v/>
      </c>
      <c r="H50" s="11"/>
    </row>
    <row r="51" spans="1:8" ht="15" hidden="1" outlineLevel="1" x14ac:dyDescent="0.2">
      <c r="A51" s="152" t="str">
        <f t="shared" si="2"/>
        <v/>
      </c>
      <c r="B51" s="70"/>
      <c r="C51" s="125"/>
      <c r="D51" s="125"/>
      <c r="E51" s="125"/>
      <c r="F51" s="128"/>
      <c r="G51" s="124" t="str">
        <f t="shared" si="1"/>
        <v/>
      </c>
      <c r="H51" s="11"/>
    </row>
    <row r="52" spans="1:8" ht="15" hidden="1" outlineLevel="1" x14ac:dyDescent="0.2">
      <c r="A52" s="152" t="str">
        <f t="shared" si="2"/>
        <v/>
      </c>
      <c r="B52" s="70"/>
      <c r="C52" s="125"/>
      <c r="D52" s="125"/>
      <c r="E52" s="125"/>
      <c r="F52" s="128"/>
      <c r="G52" s="124" t="str">
        <f t="shared" si="1"/>
        <v/>
      </c>
      <c r="H52" s="11"/>
    </row>
    <row r="53" spans="1:8" ht="15" hidden="1" outlineLevel="1" x14ac:dyDescent="0.2">
      <c r="A53" s="152" t="str">
        <f t="shared" si="2"/>
        <v/>
      </c>
      <c r="B53" s="70"/>
      <c r="C53" s="125"/>
      <c r="D53" s="125"/>
      <c r="E53" s="125"/>
      <c r="F53" s="128"/>
      <c r="G53" s="124" t="str">
        <f t="shared" si="1"/>
        <v/>
      </c>
      <c r="H53" s="11"/>
    </row>
    <row r="54" spans="1:8" ht="15" hidden="1" outlineLevel="1" x14ac:dyDescent="0.2">
      <c r="A54" s="152" t="str">
        <f t="shared" si="2"/>
        <v/>
      </c>
      <c r="B54" s="70"/>
      <c r="C54" s="125"/>
      <c r="D54" s="125"/>
      <c r="E54" s="125"/>
      <c r="F54" s="128"/>
      <c r="G54" s="124" t="str">
        <f t="shared" si="1"/>
        <v/>
      </c>
      <c r="H54" s="11"/>
    </row>
    <row r="55" spans="1:8" ht="15" hidden="1" outlineLevel="1" x14ac:dyDescent="0.2">
      <c r="A55" s="152" t="str">
        <f t="shared" si="2"/>
        <v/>
      </c>
      <c r="B55" s="70"/>
      <c r="C55" s="125"/>
      <c r="D55" s="125"/>
      <c r="E55" s="125"/>
      <c r="F55" s="128"/>
      <c r="G55" s="124" t="str">
        <f t="shared" si="1"/>
        <v/>
      </c>
      <c r="H55" s="11"/>
    </row>
    <row r="56" spans="1:8" ht="15" hidden="1" outlineLevel="1" x14ac:dyDescent="0.2">
      <c r="A56" s="152" t="str">
        <f t="shared" si="2"/>
        <v/>
      </c>
      <c r="B56" s="70"/>
      <c r="C56" s="125"/>
      <c r="D56" s="125"/>
      <c r="E56" s="125"/>
      <c r="F56" s="128"/>
      <c r="G56" s="124" t="str">
        <f t="shared" si="1"/>
        <v/>
      </c>
      <c r="H56" s="11"/>
    </row>
    <row r="57" spans="1:8" ht="15" hidden="1" outlineLevel="1" x14ac:dyDescent="0.2">
      <c r="A57" s="152" t="str">
        <f t="shared" si="2"/>
        <v/>
      </c>
      <c r="B57" s="70"/>
      <c r="C57" s="125"/>
      <c r="D57" s="125"/>
      <c r="E57" s="125"/>
      <c r="F57" s="128"/>
      <c r="G57" s="124" t="str">
        <f t="shared" si="1"/>
        <v/>
      </c>
      <c r="H57" s="11"/>
    </row>
    <row r="58" spans="1:8" ht="15" hidden="1" outlineLevel="1" x14ac:dyDescent="0.2">
      <c r="A58" s="152" t="str">
        <f t="shared" si="2"/>
        <v/>
      </c>
      <c r="B58" s="70"/>
      <c r="C58" s="125"/>
      <c r="D58" s="125"/>
      <c r="E58" s="125"/>
      <c r="F58" s="128"/>
      <c r="G58" s="124" t="str">
        <f t="shared" si="1"/>
        <v/>
      </c>
      <c r="H58" s="11"/>
    </row>
    <row r="59" spans="1:8" ht="15" hidden="1" outlineLevel="1" x14ac:dyDescent="0.2">
      <c r="A59" s="152" t="str">
        <f t="shared" si="2"/>
        <v/>
      </c>
      <c r="B59" s="70"/>
      <c r="C59" s="125"/>
      <c r="D59" s="125"/>
      <c r="E59" s="125"/>
      <c r="F59" s="128"/>
      <c r="G59" s="124" t="str">
        <f t="shared" si="1"/>
        <v/>
      </c>
      <c r="H59" s="11"/>
    </row>
    <row r="60" spans="1:8" ht="15" hidden="1" outlineLevel="1" x14ac:dyDescent="0.2">
      <c r="A60" s="152" t="str">
        <f t="shared" si="2"/>
        <v/>
      </c>
      <c r="B60" s="70"/>
      <c r="C60" s="125"/>
      <c r="D60" s="125"/>
      <c r="E60" s="125"/>
      <c r="F60" s="128"/>
      <c r="G60" s="124" t="str">
        <f t="shared" si="1"/>
        <v/>
      </c>
      <c r="H60" s="11"/>
    </row>
    <row r="61" spans="1:8" ht="15" hidden="1" outlineLevel="1" x14ac:dyDescent="0.2">
      <c r="A61" s="152" t="str">
        <f t="shared" si="2"/>
        <v/>
      </c>
      <c r="B61" s="70"/>
      <c r="C61" s="125"/>
      <c r="D61" s="125"/>
      <c r="E61" s="125"/>
      <c r="F61" s="128"/>
      <c r="G61" s="124" t="str">
        <f t="shared" si="1"/>
        <v/>
      </c>
      <c r="H61" s="11"/>
    </row>
    <row r="62" spans="1:8" ht="15" hidden="1" outlineLevel="1" x14ac:dyDescent="0.2">
      <c r="A62" s="152" t="str">
        <f t="shared" si="2"/>
        <v/>
      </c>
      <c r="B62" s="70"/>
      <c r="C62" s="125"/>
      <c r="D62" s="125"/>
      <c r="E62" s="125"/>
      <c r="F62" s="128"/>
      <c r="G62" s="124" t="str">
        <f t="shared" si="1"/>
        <v/>
      </c>
      <c r="H62" s="11"/>
    </row>
    <row r="63" spans="1:8" ht="15" hidden="1" outlineLevel="1" x14ac:dyDescent="0.2">
      <c r="A63" s="152" t="str">
        <f t="shared" si="2"/>
        <v/>
      </c>
      <c r="B63" s="70"/>
      <c r="C63" s="125"/>
      <c r="D63" s="125"/>
      <c r="E63" s="125"/>
      <c r="F63" s="128"/>
      <c r="G63" s="124" t="str">
        <f t="shared" si="1"/>
        <v/>
      </c>
      <c r="H63" s="11"/>
    </row>
    <row r="64" spans="1:8" ht="15" hidden="1" outlineLevel="1" x14ac:dyDescent="0.2">
      <c r="A64" s="152" t="str">
        <f t="shared" si="2"/>
        <v/>
      </c>
      <c r="B64" s="70"/>
      <c r="C64" s="125"/>
      <c r="D64" s="125"/>
      <c r="E64" s="125"/>
      <c r="F64" s="128"/>
      <c r="G64" s="124" t="str">
        <f t="shared" si="1"/>
        <v/>
      </c>
      <c r="H64" s="11"/>
    </row>
    <row r="65" spans="1:8" ht="15" hidden="1" outlineLevel="1" x14ac:dyDescent="0.2">
      <c r="A65" s="152" t="str">
        <f t="shared" si="2"/>
        <v/>
      </c>
      <c r="B65" s="70"/>
      <c r="C65" s="125"/>
      <c r="D65" s="125"/>
      <c r="E65" s="125"/>
      <c r="F65" s="128"/>
      <c r="G65" s="124" t="str">
        <f t="shared" si="1"/>
        <v/>
      </c>
      <c r="H65" s="11"/>
    </row>
    <row r="66" spans="1:8" ht="15" hidden="1" outlineLevel="1" x14ac:dyDescent="0.2">
      <c r="A66" s="152" t="str">
        <f t="shared" si="2"/>
        <v/>
      </c>
      <c r="B66" s="70"/>
      <c r="C66" s="125"/>
      <c r="D66" s="125"/>
      <c r="E66" s="125"/>
      <c r="F66" s="128"/>
      <c r="G66" s="124" t="str">
        <f t="shared" si="1"/>
        <v/>
      </c>
      <c r="H66" s="11"/>
    </row>
    <row r="67" spans="1:8" ht="15" hidden="1" outlineLevel="1" x14ac:dyDescent="0.2">
      <c r="A67" s="152" t="str">
        <f t="shared" si="2"/>
        <v/>
      </c>
      <c r="B67" s="70"/>
      <c r="C67" s="125"/>
      <c r="D67" s="125"/>
      <c r="E67" s="125"/>
      <c r="F67" s="128"/>
      <c r="G67" s="124" t="str">
        <f t="shared" si="1"/>
        <v/>
      </c>
      <c r="H67" s="11"/>
    </row>
    <row r="68" spans="1:8" ht="15" hidden="1" outlineLevel="1" x14ac:dyDescent="0.2">
      <c r="A68" s="152" t="str">
        <f t="shared" si="2"/>
        <v/>
      </c>
      <c r="B68" s="70"/>
      <c r="C68" s="125"/>
      <c r="D68" s="125"/>
      <c r="E68" s="125"/>
      <c r="F68" s="128"/>
      <c r="G68" s="124" t="str">
        <f t="shared" si="1"/>
        <v/>
      </c>
      <c r="H68" s="11"/>
    </row>
    <row r="69" spans="1:8" ht="15" hidden="1" outlineLevel="1" x14ac:dyDescent="0.2">
      <c r="A69" s="152" t="str">
        <f t="shared" si="2"/>
        <v/>
      </c>
      <c r="B69" s="70"/>
      <c r="C69" s="125"/>
      <c r="D69" s="125"/>
      <c r="E69" s="125"/>
      <c r="F69" s="128"/>
      <c r="G69" s="124" t="str">
        <f t="shared" si="1"/>
        <v/>
      </c>
      <c r="H69" s="11"/>
    </row>
    <row r="70" spans="1:8" ht="15" hidden="1" outlineLevel="1" x14ac:dyDescent="0.2">
      <c r="A70" s="152" t="str">
        <f t="shared" si="2"/>
        <v/>
      </c>
      <c r="B70" s="70"/>
      <c r="C70" s="125"/>
      <c r="D70" s="125"/>
      <c r="E70" s="125"/>
      <c r="F70" s="128"/>
      <c r="G70" s="124" t="str">
        <f t="shared" si="1"/>
        <v/>
      </c>
      <c r="H70" s="11"/>
    </row>
    <row r="71" spans="1:8" ht="15" hidden="1" outlineLevel="1" x14ac:dyDescent="0.2">
      <c r="A71" s="152" t="str">
        <f t="shared" si="2"/>
        <v/>
      </c>
      <c r="B71" s="70"/>
      <c r="C71" s="125"/>
      <c r="D71" s="125"/>
      <c r="E71" s="125"/>
      <c r="F71" s="128"/>
      <c r="G71" s="124" t="str">
        <f t="shared" si="1"/>
        <v/>
      </c>
      <c r="H71" s="11"/>
    </row>
    <row r="72" spans="1:8" ht="15" hidden="1" outlineLevel="1" x14ac:dyDescent="0.2">
      <c r="A72" s="152" t="str">
        <f t="shared" si="2"/>
        <v/>
      </c>
      <c r="B72" s="70"/>
      <c r="C72" s="125"/>
      <c r="D72" s="125"/>
      <c r="E72" s="125"/>
      <c r="F72" s="128"/>
      <c r="G72" s="124" t="str">
        <f t="shared" si="1"/>
        <v/>
      </c>
      <c r="H72" s="11"/>
    </row>
    <row r="73" spans="1:8" ht="15" hidden="1" outlineLevel="1" x14ac:dyDescent="0.2">
      <c r="A73" s="152" t="str">
        <f t="shared" si="2"/>
        <v/>
      </c>
      <c r="B73" s="70"/>
      <c r="C73" s="125"/>
      <c r="D73" s="125"/>
      <c r="E73" s="125"/>
      <c r="F73" s="128"/>
      <c r="G73" s="124" t="str">
        <f t="shared" si="1"/>
        <v/>
      </c>
      <c r="H73" s="11"/>
    </row>
    <row r="74" spans="1:8" ht="15" hidden="1" outlineLevel="1" x14ac:dyDescent="0.2">
      <c r="A74" s="152" t="str">
        <f t="shared" si="2"/>
        <v/>
      </c>
      <c r="B74" s="70"/>
      <c r="C74" s="125"/>
      <c r="D74" s="125"/>
      <c r="E74" s="125"/>
      <c r="F74" s="128"/>
      <c r="G74" s="124" t="str">
        <f t="shared" si="1"/>
        <v/>
      </c>
      <c r="H74" s="11"/>
    </row>
    <row r="75" spans="1:8" ht="15" hidden="1" outlineLevel="1" x14ac:dyDescent="0.2">
      <c r="A75" s="152" t="str">
        <f t="shared" si="2"/>
        <v/>
      </c>
      <c r="B75" s="70"/>
      <c r="C75" s="125"/>
      <c r="D75" s="125"/>
      <c r="E75" s="125"/>
      <c r="F75" s="128"/>
      <c r="G75" s="124" t="str">
        <f t="shared" si="1"/>
        <v/>
      </c>
      <c r="H75" s="11"/>
    </row>
    <row r="76" spans="1:8" ht="15" hidden="1" outlineLevel="1" x14ac:dyDescent="0.2">
      <c r="A76" s="152" t="str">
        <f t="shared" si="2"/>
        <v/>
      </c>
      <c r="B76" s="70"/>
      <c r="C76" s="125"/>
      <c r="D76" s="125"/>
      <c r="E76" s="125"/>
      <c r="F76" s="128"/>
      <c r="G76" s="124" t="str">
        <f t="shared" si="1"/>
        <v/>
      </c>
      <c r="H76" s="11"/>
    </row>
    <row r="77" spans="1:8" ht="15" hidden="1" outlineLevel="1" x14ac:dyDescent="0.2">
      <c r="A77" s="152" t="str">
        <f t="shared" si="2"/>
        <v/>
      </c>
      <c r="B77" s="70"/>
      <c r="C77" s="125"/>
      <c r="D77" s="125"/>
      <c r="E77" s="125"/>
      <c r="F77" s="128"/>
      <c r="G77" s="124" t="str">
        <f t="shared" si="1"/>
        <v/>
      </c>
      <c r="H77" s="11"/>
    </row>
    <row r="78" spans="1:8" ht="15" hidden="1" outlineLevel="1" x14ac:dyDescent="0.2">
      <c r="A78" s="152" t="str">
        <f t="shared" si="2"/>
        <v/>
      </c>
      <c r="B78" s="70"/>
      <c r="C78" s="125"/>
      <c r="D78" s="125"/>
      <c r="E78" s="125"/>
      <c r="F78" s="128"/>
      <c r="G78" s="124" t="str">
        <f t="shared" si="1"/>
        <v/>
      </c>
      <c r="H78" s="11"/>
    </row>
    <row r="79" spans="1:8" ht="15" hidden="1" outlineLevel="1" x14ac:dyDescent="0.2">
      <c r="A79" s="152" t="str">
        <f t="shared" ref="A79:A122" si="3">IF(B79="","",ROW(A67))</f>
        <v/>
      </c>
      <c r="B79" s="70"/>
      <c r="C79" s="125"/>
      <c r="D79" s="125"/>
      <c r="E79" s="125"/>
      <c r="F79" s="128"/>
      <c r="G79" s="124" t="str">
        <f t="shared" ref="G79:G122" si="4">IF(AND(D79="")*AND(E79="")*AND(F79=""),"",PRODUCT(D79:F79)/10)</f>
        <v/>
      </c>
      <c r="H79" s="11"/>
    </row>
    <row r="80" spans="1:8" ht="15" hidden="1" outlineLevel="1" x14ac:dyDescent="0.2">
      <c r="A80" s="152" t="str">
        <f t="shared" si="3"/>
        <v/>
      </c>
      <c r="B80" s="70"/>
      <c r="C80" s="125"/>
      <c r="D80" s="125"/>
      <c r="E80" s="125"/>
      <c r="F80" s="128"/>
      <c r="G80" s="124" t="str">
        <f t="shared" si="4"/>
        <v/>
      </c>
      <c r="H80" s="11"/>
    </row>
    <row r="81" spans="1:8" ht="15" hidden="1" outlineLevel="1" x14ac:dyDescent="0.2">
      <c r="A81" s="152" t="str">
        <f t="shared" si="3"/>
        <v/>
      </c>
      <c r="B81" s="70"/>
      <c r="C81" s="125"/>
      <c r="D81" s="125"/>
      <c r="E81" s="125"/>
      <c r="F81" s="128"/>
      <c r="G81" s="124" t="str">
        <f t="shared" si="4"/>
        <v/>
      </c>
      <c r="H81" s="11"/>
    </row>
    <row r="82" spans="1:8" ht="15" hidden="1" outlineLevel="1" x14ac:dyDescent="0.2">
      <c r="A82" s="152" t="str">
        <f t="shared" si="3"/>
        <v/>
      </c>
      <c r="B82" s="70"/>
      <c r="C82" s="125"/>
      <c r="D82" s="125"/>
      <c r="E82" s="125"/>
      <c r="F82" s="128"/>
      <c r="G82" s="124" t="str">
        <f t="shared" si="4"/>
        <v/>
      </c>
      <c r="H82" s="11"/>
    </row>
    <row r="83" spans="1:8" ht="15" hidden="1" outlineLevel="1" x14ac:dyDescent="0.2">
      <c r="A83" s="152" t="str">
        <f t="shared" si="3"/>
        <v/>
      </c>
      <c r="B83" s="70"/>
      <c r="C83" s="125"/>
      <c r="D83" s="125"/>
      <c r="E83" s="125"/>
      <c r="F83" s="128"/>
      <c r="G83" s="124" t="str">
        <f t="shared" si="4"/>
        <v/>
      </c>
      <c r="H83" s="11"/>
    </row>
    <row r="84" spans="1:8" ht="15" hidden="1" outlineLevel="1" x14ac:dyDescent="0.2">
      <c r="A84" s="152" t="str">
        <f t="shared" si="3"/>
        <v/>
      </c>
      <c r="B84" s="70"/>
      <c r="C84" s="125"/>
      <c r="D84" s="125"/>
      <c r="E84" s="125"/>
      <c r="F84" s="128"/>
      <c r="G84" s="124" t="str">
        <f t="shared" si="4"/>
        <v/>
      </c>
      <c r="H84" s="11"/>
    </row>
    <row r="85" spans="1:8" ht="15" hidden="1" outlineLevel="1" x14ac:dyDescent="0.2">
      <c r="A85" s="152" t="str">
        <f t="shared" si="3"/>
        <v/>
      </c>
      <c r="B85" s="70"/>
      <c r="C85" s="125"/>
      <c r="D85" s="125"/>
      <c r="E85" s="125"/>
      <c r="F85" s="128"/>
      <c r="G85" s="124" t="str">
        <f t="shared" si="4"/>
        <v/>
      </c>
      <c r="H85" s="11"/>
    </row>
    <row r="86" spans="1:8" ht="15" hidden="1" outlineLevel="1" x14ac:dyDescent="0.2">
      <c r="A86" s="152" t="str">
        <f t="shared" si="3"/>
        <v/>
      </c>
      <c r="B86" s="70"/>
      <c r="C86" s="125"/>
      <c r="D86" s="125"/>
      <c r="E86" s="125"/>
      <c r="F86" s="128"/>
      <c r="G86" s="124" t="str">
        <f t="shared" si="4"/>
        <v/>
      </c>
      <c r="H86" s="11"/>
    </row>
    <row r="87" spans="1:8" ht="15" hidden="1" outlineLevel="1" x14ac:dyDescent="0.2">
      <c r="A87" s="152" t="str">
        <f t="shared" si="3"/>
        <v/>
      </c>
      <c r="B87" s="70"/>
      <c r="C87" s="125"/>
      <c r="D87" s="125"/>
      <c r="E87" s="125"/>
      <c r="F87" s="128"/>
      <c r="G87" s="124" t="str">
        <f t="shared" si="4"/>
        <v/>
      </c>
      <c r="H87" s="11"/>
    </row>
    <row r="88" spans="1:8" ht="15" hidden="1" outlineLevel="1" x14ac:dyDescent="0.2">
      <c r="A88" s="152" t="str">
        <f t="shared" si="3"/>
        <v/>
      </c>
      <c r="B88" s="70"/>
      <c r="C88" s="125"/>
      <c r="D88" s="125"/>
      <c r="E88" s="125"/>
      <c r="F88" s="128"/>
      <c r="G88" s="124" t="str">
        <f t="shared" si="4"/>
        <v/>
      </c>
      <c r="H88" s="11"/>
    </row>
    <row r="89" spans="1:8" ht="15" hidden="1" outlineLevel="1" x14ac:dyDescent="0.2">
      <c r="A89" s="152" t="str">
        <f t="shared" si="3"/>
        <v/>
      </c>
      <c r="B89" s="70"/>
      <c r="C89" s="125"/>
      <c r="D89" s="125"/>
      <c r="E89" s="125"/>
      <c r="F89" s="128"/>
      <c r="G89" s="124" t="str">
        <f t="shared" si="4"/>
        <v/>
      </c>
      <c r="H89" s="11"/>
    </row>
    <row r="90" spans="1:8" ht="15" hidden="1" outlineLevel="1" x14ac:dyDescent="0.2">
      <c r="A90" s="152" t="str">
        <f t="shared" si="3"/>
        <v/>
      </c>
      <c r="B90" s="70"/>
      <c r="C90" s="125"/>
      <c r="D90" s="125"/>
      <c r="E90" s="125"/>
      <c r="F90" s="128"/>
      <c r="G90" s="124" t="str">
        <f t="shared" si="4"/>
        <v/>
      </c>
      <c r="H90" s="11"/>
    </row>
    <row r="91" spans="1:8" ht="15" hidden="1" outlineLevel="1" x14ac:dyDescent="0.2">
      <c r="A91" s="152" t="str">
        <f t="shared" si="3"/>
        <v/>
      </c>
      <c r="B91" s="70"/>
      <c r="C91" s="125"/>
      <c r="D91" s="125"/>
      <c r="E91" s="125"/>
      <c r="F91" s="128"/>
      <c r="G91" s="124" t="str">
        <f t="shared" si="4"/>
        <v/>
      </c>
      <c r="H91" s="11"/>
    </row>
    <row r="92" spans="1:8" ht="15" hidden="1" outlineLevel="1" x14ac:dyDescent="0.2">
      <c r="A92" s="152" t="str">
        <f t="shared" si="3"/>
        <v/>
      </c>
      <c r="B92" s="70"/>
      <c r="C92" s="125"/>
      <c r="D92" s="125"/>
      <c r="E92" s="125"/>
      <c r="F92" s="128"/>
      <c r="G92" s="124" t="str">
        <f t="shared" si="4"/>
        <v/>
      </c>
      <c r="H92" s="11"/>
    </row>
    <row r="93" spans="1:8" ht="15" hidden="1" outlineLevel="1" x14ac:dyDescent="0.2">
      <c r="A93" s="152" t="str">
        <f t="shared" si="3"/>
        <v/>
      </c>
      <c r="B93" s="70"/>
      <c r="C93" s="125"/>
      <c r="D93" s="125"/>
      <c r="E93" s="125"/>
      <c r="F93" s="128"/>
      <c r="G93" s="124" t="str">
        <f t="shared" si="4"/>
        <v/>
      </c>
      <c r="H93" s="11"/>
    </row>
    <row r="94" spans="1:8" ht="15" hidden="1" outlineLevel="1" x14ac:dyDescent="0.2">
      <c r="A94" s="152" t="str">
        <f t="shared" si="3"/>
        <v/>
      </c>
      <c r="B94" s="70"/>
      <c r="C94" s="125"/>
      <c r="D94" s="125"/>
      <c r="E94" s="125"/>
      <c r="F94" s="128"/>
      <c r="G94" s="124" t="str">
        <f t="shared" si="4"/>
        <v/>
      </c>
      <c r="H94" s="11"/>
    </row>
    <row r="95" spans="1:8" ht="15" hidden="1" outlineLevel="1" x14ac:dyDescent="0.2">
      <c r="A95" s="152" t="str">
        <f t="shared" si="3"/>
        <v/>
      </c>
      <c r="B95" s="70"/>
      <c r="C95" s="125"/>
      <c r="D95" s="125"/>
      <c r="E95" s="125"/>
      <c r="F95" s="128"/>
      <c r="G95" s="124" t="str">
        <f t="shared" si="4"/>
        <v/>
      </c>
      <c r="H95" s="11"/>
    </row>
    <row r="96" spans="1:8" ht="15" hidden="1" outlineLevel="1" x14ac:dyDescent="0.2">
      <c r="A96" s="152" t="str">
        <f t="shared" si="3"/>
        <v/>
      </c>
      <c r="B96" s="70"/>
      <c r="C96" s="125"/>
      <c r="D96" s="125"/>
      <c r="E96" s="125"/>
      <c r="F96" s="128"/>
      <c r="G96" s="124" t="str">
        <f t="shared" si="4"/>
        <v/>
      </c>
      <c r="H96" s="11"/>
    </row>
    <row r="97" spans="1:8" ht="15" hidden="1" outlineLevel="1" x14ac:dyDescent="0.2">
      <c r="A97" s="152" t="str">
        <f t="shared" si="3"/>
        <v/>
      </c>
      <c r="B97" s="70"/>
      <c r="C97" s="125"/>
      <c r="D97" s="125"/>
      <c r="E97" s="125"/>
      <c r="F97" s="128"/>
      <c r="G97" s="124" t="str">
        <f t="shared" si="4"/>
        <v/>
      </c>
      <c r="H97" s="11"/>
    </row>
    <row r="98" spans="1:8" ht="15" hidden="1" outlineLevel="1" x14ac:dyDescent="0.2">
      <c r="A98" s="152" t="str">
        <f t="shared" si="3"/>
        <v/>
      </c>
      <c r="B98" s="70"/>
      <c r="C98" s="125"/>
      <c r="D98" s="125"/>
      <c r="E98" s="125"/>
      <c r="F98" s="128"/>
      <c r="G98" s="124" t="str">
        <f t="shared" si="4"/>
        <v/>
      </c>
      <c r="H98" s="11"/>
    </row>
    <row r="99" spans="1:8" ht="15" hidden="1" outlineLevel="1" x14ac:dyDescent="0.2">
      <c r="A99" s="152" t="str">
        <f t="shared" si="3"/>
        <v/>
      </c>
      <c r="B99" s="70"/>
      <c r="C99" s="125"/>
      <c r="D99" s="125"/>
      <c r="E99" s="125"/>
      <c r="F99" s="128"/>
      <c r="G99" s="124" t="str">
        <f t="shared" si="4"/>
        <v/>
      </c>
      <c r="H99" s="11"/>
    </row>
    <row r="100" spans="1:8" ht="15" hidden="1" outlineLevel="1" x14ac:dyDescent="0.2">
      <c r="A100" s="152" t="str">
        <f t="shared" si="3"/>
        <v/>
      </c>
      <c r="B100" s="70"/>
      <c r="C100" s="125"/>
      <c r="D100" s="125"/>
      <c r="E100" s="125"/>
      <c r="F100" s="128"/>
      <c r="G100" s="124" t="str">
        <f t="shared" si="4"/>
        <v/>
      </c>
      <c r="H100" s="11"/>
    </row>
    <row r="101" spans="1:8" ht="15" hidden="1" outlineLevel="1" x14ac:dyDescent="0.2">
      <c r="A101" s="152" t="str">
        <f t="shared" si="3"/>
        <v/>
      </c>
      <c r="B101" s="70"/>
      <c r="C101" s="125"/>
      <c r="D101" s="125"/>
      <c r="E101" s="125"/>
      <c r="F101" s="128"/>
      <c r="G101" s="124" t="str">
        <f t="shared" si="4"/>
        <v/>
      </c>
      <c r="H101" s="11"/>
    </row>
    <row r="102" spans="1:8" ht="15" hidden="1" outlineLevel="1" x14ac:dyDescent="0.2">
      <c r="A102" s="152" t="str">
        <f t="shared" si="3"/>
        <v/>
      </c>
      <c r="B102" s="70"/>
      <c r="C102" s="125"/>
      <c r="D102" s="125"/>
      <c r="E102" s="125"/>
      <c r="F102" s="128"/>
      <c r="G102" s="124" t="str">
        <f t="shared" si="4"/>
        <v/>
      </c>
      <c r="H102" s="11"/>
    </row>
    <row r="103" spans="1:8" ht="15" hidden="1" outlineLevel="1" x14ac:dyDescent="0.2">
      <c r="A103" s="152" t="str">
        <f t="shared" si="3"/>
        <v/>
      </c>
      <c r="B103" s="70"/>
      <c r="C103" s="125"/>
      <c r="D103" s="125"/>
      <c r="E103" s="125"/>
      <c r="F103" s="128"/>
      <c r="G103" s="124" t="str">
        <f t="shared" si="4"/>
        <v/>
      </c>
      <c r="H103" s="11"/>
    </row>
    <row r="104" spans="1:8" ht="15" hidden="1" outlineLevel="1" x14ac:dyDescent="0.2">
      <c r="A104" s="152" t="str">
        <f t="shared" si="3"/>
        <v/>
      </c>
      <c r="B104" s="70"/>
      <c r="C104" s="125"/>
      <c r="D104" s="125"/>
      <c r="E104" s="125"/>
      <c r="F104" s="128"/>
      <c r="G104" s="124" t="str">
        <f t="shared" si="4"/>
        <v/>
      </c>
      <c r="H104" s="11"/>
    </row>
    <row r="105" spans="1:8" ht="15" hidden="1" outlineLevel="1" x14ac:dyDescent="0.2">
      <c r="A105" s="152" t="str">
        <f t="shared" si="3"/>
        <v/>
      </c>
      <c r="B105" s="70"/>
      <c r="C105" s="125"/>
      <c r="D105" s="125"/>
      <c r="E105" s="125"/>
      <c r="F105" s="128"/>
      <c r="G105" s="124" t="str">
        <f t="shared" si="4"/>
        <v/>
      </c>
      <c r="H105" s="11"/>
    </row>
    <row r="106" spans="1:8" ht="15" hidden="1" outlineLevel="1" x14ac:dyDescent="0.2">
      <c r="A106" s="152" t="str">
        <f t="shared" si="3"/>
        <v/>
      </c>
      <c r="B106" s="70"/>
      <c r="C106" s="125"/>
      <c r="D106" s="125"/>
      <c r="E106" s="125"/>
      <c r="F106" s="128"/>
      <c r="G106" s="124" t="str">
        <f t="shared" si="4"/>
        <v/>
      </c>
      <c r="H106" s="11"/>
    </row>
    <row r="107" spans="1:8" ht="15" hidden="1" outlineLevel="1" x14ac:dyDescent="0.2">
      <c r="A107" s="152" t="str">
        <f t="shared" si="3"/>
        <v/>
      </c>
      <c r="B107" s="70"/>
      <c r="C107" s="125"/>
      <c r="D107" s="125"/>
      <c r="E107" s="125"/>
      <c r="F107" s="128"/>
      <c r="G107" s="124" t="str">
        <f t="shared" si="4"/>
        <v/>
      </c>
      <c r="H107" s="11"/>
    </row>
    <row r="108" spans="1:8" ht="15" hidden="1" outlineLevel="1" x14ac:dyDescent="0.2">
      <c r="A108" s="152" t="str">
        <f t="shared" si="3"/>
        <v/>
      </c>
      <c r="B108" s="70"/>
      <c r="C108" s="125"/>
      <c r="D108" s="125"/>
      <c r="E108" s="125"/>
      <c r="F108" s="128"/>
      <c r="G108" s="124" t="str">
        <f t="shared" si="4"/>
        <v/>
      </c>
      <c r="H108" s="11"/>
    </row>
    <row r="109" spans="1:8" ht="15" hidden="1" outlineLevel="1" x14ac:dyDescent="0.2">
      <c r="A109" s="152" t="str">
        <f t="shared" si="3"/>
        <v/>
      </c>
      <c r="B109" s="70"/>
      <c r="C109" s="125"/>
      <c r="D109" s="125"/>
      <c r="E109" s="125"/>
      <c r="F109" s="128"/>
      <c r="G109" s="124" t="str">
        <f t="shared" si="4"/>
        <v/>
      </c>
      <c r="H109" s="11"/>
    </row>
    <row r="110" spans="1:8" ht="15" hidden="1" outlineLevel="1" x14ac:dyDescent="0.2">
      <c r="A110" s="152" t="str">
        <f t="shared" si="3"/>
        <v/>
      </c>
      <c r="B110" s="70"/>
      <c r="C110" s="125"/>
      <c r="D110" s="125"/>
      <c r="E110" s="125"/>
      <c r="F110" s="128"/>
      <c r="G110" s="124" t="str">
        <f t="shared" si="4"/>
        <v/>
      </c>
      <c r="H110" s="11"/>
    </row>
    <row r="111" spans="1:8" ht="15" hidden="1" outlineLevel="1" x14ac:dyDescent="0.2">
      <c r="A111" s="152" t="str">
        <f t="shared" si="3"/>
        <v/>
      </c>
      <c r="B111" s="70"/>
      <c r="C111" s="125"/>
      <c r="D111" s="125"/>
      <c r="E111" s="125"/>
      <c r="F111" s="128"/>
      <c r="G111" s="124" t="str">
        <f t="shared" si="4"/>
        <v/>
      </c>
      <c r="H111" s="11"/>
    </row>
    <row r="112" spans="1:8" ht="15" hidden="1" outlineLevel="1" x14ac:dyDescent="0.2">
      <c r="A112" s="152" t="str">
        <f t="shared" si="3"/>
        <v/>
      </c>
      <c r="B112" s="70"/>
      <c r="C112" s="125"/>
      <c r="D112" s="125"/>
      <c r="E112" s="125"/>
      <c r="F112" s="128"/>
      <c r="G112" s="124" t="str">
        <f t="shared" si="4"/>
        <v/>
      </c>
      <c r="H112" s="11"/>
    </row>
    <row r="113" spans="1:9" ht="15" hidden="1" outlineLevel="1" x14ac:dyDescent="0.2">
      <c r="A113" s="152" t="str">
        <f t="shared" si="3"/>
        <v/>
      </c>
      <c r="B113" s="70"/>
      <c r="C113" s="125"/>
      <c r="D113" s="125"/>
      <c r="E113" s="125"/>
      <c r="F113" s="128"/>
      <c r="G113" s="124" t="str">
        <f t="shared" si="4"/>
        <v/>
      </c>
      <c r="H113" s="11"/>
    </row>
    <row r="114" spans="1:9" ht="15" hidden="1" outlineLevel="1" x14ac:dyDescent="0.2">
      <c r="A114" s="152" t="str">
        <f t="shared" si="3"/>
        <v/>
      </c>
      <c r="B114" s="70"/>
      <c r="C114" s="125"/>
      <c r="D114" s="125"/>
      <c r="E114" s="125"/>
      <c r="F114" s="128"/>
      <c r="G114" s="124" t="str">
        <f t="shared" si="4"/>
        <v/>
      </c>
      <c r="H114" s="11"/>
    </row>
    <row r="115" spans="1:9" ht="15" hidden="1" outlineLevel="1" x14ac:dyDescent="0.2">
      <c r="A115" s="152" t="str">
        <f t="shared" si="3"/>
        <v/>
      </c>
      <c r="B115" s="70"/>
      <c r="C115" s="125"/>
      <c r="D115" s="125"/>
      <c r="E115" s="125"/>
      <c r="F115" s="128"/>
      <c r="G115" s="124" t="str">
        <f t="shared" si="4"/>
        <v/>
      </c>
      <c r="H115" s="11"/>
    </row>
    <row r="116" spans="1:9" ht="15" hidden="1" outlineLevel="1" x14ac:dyDescent="0.2">
      <c r="A116" s="152" t="str">
        <f t="shared" si="3"/>
        <v/>
      </c>
      <c r="B116" s="70"/>
      <c r="C116" s="125"/>
      <c r="D116" s="125"/>
      <c r="E116" s="125"/>
      <c r="F116" s="128"/>
      <c r="G116" s="124" t="str">
        <f t="shared" si="4"/>
        <v/>
      </c>
      <c r="H116" s="11"/>
    </row>
    <row r="117" spans="1:9" ht="15" hidden="1" outlineLevel="1" x14ac:dyDescent="0.2">
      <c r="A117" s="152" t="str">
        <f t="shared" si="3"/>
        <v/>
      </c>
      <c r="B117" s="70"/>
      <c r="C117" s="125"/>
      <c r="D117" s="125"/>
      <c r="E117" s="125"/>
      <c r="F117" s="128"/>
      <c r="G117" s="124" t="str">
        <f t="shared" si="4"/>
        <v/>
      </c>
      <c r="H117" s="11"/>
    </row>
    <row r="118" spans="1:9" ht="15" hidden="1" outlineLevel="1" x14ac:dyDescent="0.2">
      <c r="A118" s="152" t="str">
        <f t="shared" si="3"/>
        <v/>
      </c>
      <c r="B118" s="70"/>
      <c r="C118" s="125"/>
      <c r="D118" s="125"/>
      <c r="E118" s="125"/>
      <c r="F118" s="128"/>
      <c r="G118" s="124" t="str">
        <f t="shared" si="4"/>
        <v/>
      </c>
      <c r="H118" s="11"/>
    </row>
    <row r="119" spans="1:9" ht="15" hidden="1" outlineLevel="1" x14ac:dyDescent="0.2">
      <c r="A119" s="152" t="str">
        <f t="shared" si="3"/>
        <v/>
      </c>
      <c r="B119" s="70"/>
      <c r="C119" s="125"/>
      <c r="D119" s="125"/>
      <c r="E119" s="125"/>
      <c r="F119" s="128"/>
      <c r="G119" s="124" t="str">
        <f t="shared" si="4"/>
        <v/>
      </c>
      <c r="H119" s="11"/>
    </row>
    <row r="120" spans="1:9" ht="15" hidden="1" outlineLevel="1" x14ac:dyDescent="0.2">
      <c r="A120" s="152" t="str">
        <f t="shared" si="3"/>
        <v/>
      </c>
      <c r="B120" s="70"/>
      <c r="C120" s="125"/>
      <c r="D120" s="125"/>
      <c r="E120" s="125"/>
      <c r="F120" s="128"/>
      <c r="G120" s="124" t="str">
        <f t="shared" si="4"/>
        <v/>
      </c>
      <c r="H120" s="11"/>
    </row>
    <row r="121" spans="1:9" ht="15" hidden="1" outlineLevel="1" x14ac:dyDescent="0.2">
      <c r="A121" s="152" t="str">
        <f t="shared" si="3"/>
        <v/>
      </c>
      <c r="B121" s="70"/>
      <c r="C121" s="125"/>
      <c r="D121" s="125"/>
      <c r="E121" s="125"/>
      <c r="F121" s="128"/>
      <c r="G121" s="124" t="str">
        <f t="shared" si="4"/>
        <v/>
      </c>
      <c r="H121" s="11"/>
    </row>
    <row r="122" spans="1:9" ht="15" hidden="1" outlineLevel="1" x14ac:dyDescent="0.2">
      <c r="A122" s="152" t="str">
        <f t="shared" si="3"/>
        <v/>
      </c>
      <c r="B122" s="70"/>
      <c r="C122" s="125"/>
      <c r="D122" s="125"/>
      <c r="E122" s="125"/>
      <c r="F122" s="128"/>
      <c r="G122" s="124" t="str">
        <f t="shared" si="4"/>
        <v/>
      </c>
      <c r="H122" s="11"/>
    </row>
    <row r="123" spans="1:9" ht="27.75" customHeight="1" collapsed="1" x14ac:dyDescent="0.2">
      <c r="A123" s="163" t="s">
        <v>583</v>
      </c>
      <c r="B123" s="163"/>
      <c r="C123" s="163"/>
      <c r="D123" s="163"/>
      <c r="E123" s="163"/>
      <c r="F123" s="163"/>
      <c r="G123" s="163"/>
    </row>
    <row r="124" spans="1:9" ht="28.5" customHeight="1" x14ac:dyDescent="0.2">
      <c r="A124" s="164" t="s">
        <v>584</v>
      </c>
      <c r="B124" s="164"/>
      <c r="C124" s="164"/>
      <c r="D124" s="164"/>
      <c r="E124" s="164"/>
      <c r="F124" s="164"/>
      <c r="G124" s="164"/>
    </row>
    <row r="125" spans="1:9" s="14" customFormat="1" ht="66.75" customHeight="1" x14ac:dyDescent="0.25">
      <c r="A125" s="174" t="s">
        <v>84</v>
      </c>
      <c r="B125" s="174"/>
      <c r="C125" s="174"/>
      <c r="D125" s="176"/>
      <c r="E125" s="176"/>
      <c r="F125" s="176"/>
      <c r="G125" s="176"/>
      <c r="H125" s="51"/>
      <c r="I125" s="51"/>
    </row>
    <row r="126" spans="1:9" s="15" customFormat="1" ht="19.149999999999999" customHeight="1" x14ac:dyDescent="0.2">
      <c r="A126" s="76" t="s">
        <v>111</v>
      </c>
      <c r="B126" s="50"/>
      <c r="D126" s="179" t="s">
        <v>0</v>
      </c>
      <c r="E126" s="179"/>
      <c r="F126" s="179"/>
      <c r="G126" s="179"/>
      <c r="H126" s="52"/>
      <c r="I126" s="52"/>
    </row>
    <row r="127" spans="1:9" s="14" customFormat="1" ht="44.45" customHeight="1" x14ac:dyDescent="0.25">
      <c r="A127" s="77" t="s">
        <v>588</v>
      </c>
      <c r="B127" s="69"/>
      <c r="C127" s="14" t="s">
        <v>120</v>
      </c>
      <c r="E127" s="180"/>
      <c r="F127" s="180"/>
      <c r="G127" s="180"/>
    </row>
    <row r="128" spans="1:9" s="16" customFormat="1" ht="20.25" customHeight="1" x14ac:dyDescent="0.2">
      <c r="A128" s="76" t="s">
        <v>111</v>
      </c>
      <c r="B128" s="50" t="s">
        <v>111</v>
      </c>
      <c r="C128" s="175" t="s">
        <v>121</v>
      </c>
      <c r="D128" s="175"/>
      <c r="E128" s="168" t="s">
        <v>7</v>
      </c>
      <c r="F128" s="168"/>
      <c r="G128" s="168"/>
    </row>
    <row r="129" spans="1:7" ht="34.5" customHeight="1" x14ac:dyDescent="0.25">
      <c r="A129" s="78" t="s">
        <v>115</v>
      </c>
      <c r="B129" s="6" t="s">
        <v>2</v>
      </c>
      <c r="C129" s="169"/>
      <c r="D129" s="169"/>
      <c r="E129" s="6" t="s">
        <v>3</v>
      </c>
      <c r="F129" s="165"/>
      <c r="G129" s="165"/>
    </row>
    <row r="130" spans="1:7" s="17" customFormat="1" ht="14.25" customHeight="1" x14ac:dyDescent="0.2">
      <c r="A130" s="76" t="s">
        <v>111</v>
      </c>
      <c r="C130" s="168" t="s">
        <v>5</v>
      </c>
      <c r="D130" s="168"/>
      <c r="E130" s="40"/>
      <c r="F130" s="49"/>
      <c r="G130" s="49"/>
    </row>
    <row r="131" spans="1:7" s="14" customFormat="1" ht="22.5" customHeight="1" x14ac:dyDescent="0.25">
      <c r="A131" s="76" t="s">
        <v>111</v>
      </c>
      <c r="B131" s="53"/>
      <c r="C131" s="53"/>
      <c r="D131" s="53"/>
      <c r="E131" s="6" t="s">
        <v>4</v>
      </c>
      <c r="F131" s="166"/>
      <c r="G131" s="166"/>
    </row>
    <row r="132" spans="1:7" ht="12.75" customHeight="1" x14ac:dyDescent="0.2">
      <c r="A132" s="76"/>
    </row>
  </sheetData>
  <sheetProtection formatColumns="0" formatRows="0" selectLockedCells="1" sort="0" autoFilter="0" pivotTables="0"/>
  <autoFilter ref="A9:G131"/>
  <mergeCells count="18">
    <mergeCell ref="D126:G126"/>
    <mergeCell ref="E127:G127"/>
    <mergeCell ref="A123:G123"/>
    <mergeCell ref="A124:G124"/>
    <mergeCell ref="F129:G129"/>
    <mergeCell ref="F131:G131"/>
    <mergeCell ref="F1:G1"/>
    <mergeCell ref="C130:D130"/>
    <mergeCell ref="C129:D129"/>
    <mergeCell ref="A3:G3"/>
    <mergeCell ref="A4:G4"/>
    <mergeCell ref="A6:G6"/>
    <mergeCell ref="A7:G7"/>
    <mergeCell ref="E128:G128"/>
    <mergeCell ref="A125:C125"/>
    <mergeCell ref="C128:D128"/>
    <mergeCell ref="D125:G125"/>
    <mergeCell ref="C5:F5"/>
  </mergeCells>
  <phoneticPr fontId="9" type="noConversion"/>
  <dataValidations count="1">
    <dataValidation type="list" allowBlank="1" showInputMessage="1" showErrorMessage="1" errorTitle="Ошибка!" error="Значения Вы можете выбрать только из списка" prompt="Выберите из списка" sqref="C5:F5">
      <formula1>Перечень_субъектов</formula1>
    </dataValidation>
  </dataValidations>
  <pageMargins left="0.78740157480314965" right="0.39370078740157483" top="0.59055118110236227" bottom="0.39370078740157483" header="0.31496062992125984" footer="0.15748031496062992"/>
  <pageSetup paperSize="9" scale="98" fitToHeight="0" orientation="portrait" r:id="rId1"/>
  <headerFooter differentFirst="1">
    <oddHeader xml:space="preserve">&amp;C&amp;"Times New Roman,обычный"&amp;12&amp;P
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'Перечень культур'!$B$3:$B$99</xm:f>
          </x14:formula1>
          <xm:sqref>B13:B122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view="pageBreakPreview" topLeftCell="A7" zoomScaleNormal="115" zoomScaleSheetLayoutView="100" workbookViewId="0">
      <selection activeCell="B12" sqref="B12"/>
    </sheetView>
  </sheetViews>
  <sheetFormatPr defaultColWidth="9.140625" defaultRowHeight="18.75" x14ac:dyDescent="0.3"/>
  <cols>
    <col min="1" max="1" width="5.140625" style="31" customWidth="1"/>
    <col min="2" max="2" width="86.140625" style="23" customWidth="1"/>
    <col min="3" max="16384" width="9.140625" style="23"/>
  </cols>
  <sheetData>
    <row r="1" spans="1:5" ht="96" customHeight="1" x14ac:dyDescent="0.3">
      <c r="B1" s="111" t="s">
        <v>559</v>
      </c>
    </row>
    <row r="2" spans="1:5" ht="15.75" x14ac:dyDescent="0.25">
      <c r="A2" s="112"/>
      <c r="B2" s="113" t="s">
        <v>523</v>
      </c>
    </row>
    <row r="3" spans="1:5" s="22" customFormat="1" ht="15.75" x14ac:dyDescent="0.2">
      <c r="A3" s="100" t="s">
        <v>85</v>
      </c>
      <c r="B3" s="101" t="s">
        <v>106</v>
      </c>
    </row>
    <row r="4" spans="1:5" s="24" customFormat="1" ht="63" x14ac:dyDescent="0.2">
      <c r="A4" s="102" t="s">
        <v>88</v>
      </c>
      <c r="B4" s="103" t="s">
        <v>537</v>
      </c>
    </row>
    <row r="5" spans="1:5" s="24" customFormat="1" ht="31.5" x14ac:dyDescent="0.2">
      <c r="A5" s="102" t="s">
        <v>89</v>
      </c>
      <c r="B5" s="103" t="s">
        <v>332</v>
      </c>
    </row>
    <row r="6" spans="1:5" s="24" customFormat="1" ht="51.75" customHeight="1" x14ac:dyDescent="0.2">
      <c r="A6" s="102" t="s">
        <v>90</v>
      </c>
      <c r="B6" s="110" t="s">
        <v>540</v>
      </c>
    </row>
    <row r="7" spans="1:5" s="24" customFormat="1" ht="96" customHeight="1" x14ac:dyDescent="0.2">
      <c r="A7" s="102" t="s">
        <v>108</v>
      </c>
      <c r="B7" s="103" t="s">
        <v>515</v>
      </c>
    </row>
    <row r="8" spans="1:5" s="24" customFormat="1" ht="15.75" x14ac:dyDescent="0.2">
      <c r="A8" s="102" t="s">
        <v>112</v>
      </c>
      <c r="B8" s="104" t="s">
        <v>113</v>
      </c>
    </row>
    <row r="9" spans="1:5" s="25" customFormat="1" x14ac:dyDescent="0.2">
      <c r="A9" s="99" t="s">
        <v>86</v>
      </c>
      <c r="B9" s="101" t="s">
        <v>87</v>
      </c>
      <c r="C9" s="1"/>
      <c r="D9" s="1"/>
      <c r="E9" s="25" t="s">
        <v>352</v>
      </c>
    </row>
    <row r="10" spans="1:5" ht="93.75" customHeight="1" x14ac:dyDescent="0.2">
      <c r="A10" s="102" t="s">
        <v>91</v>
      </c>
      <c r="B10" s="106" t="s">
        <v>605</v>
      </c>
    </row>
    <row r="11" spans="1:5" ht="47.25" x14ac:dyDescent="0.2">
      <c r="A11" s="102" t="s">
        <v>92</v>
      </c>
      <c r="B11" s="106" t="s">
        <v>582</v>
      </c>
    </row>
    <row r="12" spans="1:5" ht="47.25" x14ac:dyDescent="0.2">
      <c r="A12" s="102" t="s">
        <v>93</v>
      </c>
      <c r="B12" s="136" t="s">
        <v>606</v>
      </c>
    </row>
    <row r="13" spans="1:5" ht="32.25" customHeight="1" x14ac:dyDescent="0.2">
      <c r="A13" s="102" t="s">
        <v>94</v>
      </c>
      <c r="B13" s="106" t="s">
        <v>581</v>
      </c>
    </row>
    <row r="14" spans="1:5" ht="68.25" customHeight="1" x14ac:dyDescent="0.2">
      <c r="A14" s="102" t="s">
        <v>95</v>
      </c>
      <c r="B14" s="117" t="s">
        <v>532</v>
      </c>
    </row>
    <row r="15" spans="1:5" ht="15.75" x14ac:dyDescent="0.25">
      <c r="A15" s="112"/>
      <c r="B15" s="118"/>
    </row>
    <row r="16" spans="1:5" ht="15.75" x14ac:dyDescent="0.25">
      <c r="A16" s="112"/>
      <c r="B16" s="118"/>
    </row>
    <row r="17" spans="1:2" ht="15.75" x14ac:dyDescent="0.25">
      <c r="A17" s="112"/>
      <c r="B17" s="118"/>
    </row>
    <row r="18" spans="1:2" ht="15.75" x14ac:dyDescent="0.25">
      <c r="A18" s="112"/>
      <c r="B18" s="118"/>
    </row>
    <row r="19" spans="1:2" ht="15.75" x14ac:dyDescent="0.25">
      <c r="A19" s="112"/>
      <c r="B19" s="118"/>
    </row>
  </sheetData>
  <pageMargins left="0.78740157480314965" right="0.39370078740157483" top="1.0236220472440944" bottom="0.39370078740157483" header="0.51181102362204722" footer="0.51181102362204722"/>
  <pageSetup paperSize="9" fitToHeight="0" orientation="portrait" r:id="rId1"/>
  <headerFooter differentFirst="1" alignWithMargins="0">
    <oddHeader>&amp;C&amp;"Times New Roman,обычный"&amp;12&amp;P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108"/>
  <sheetViews>
    <sheetView zoomScale="145" zoomScaleNormal="145" zoomScaleSheetLayoutView="100" workbookViewId="0">
      <selection activeCell="B93" sqref="B93"/>
    </sheetView>
  </sheetViews>
  <sheetFormatPr defaultColWidth="9.140625" defaultRowHeight="14.25" x14ac:dyDescent="0.2"/>
  <cols>
    <col min="1" max="1" width="15.7109375" style="38" customWidth="1"/>
    <col min="2" max="2" width="72.5703125" style="35" customWidth="1"/>
    <col min="3" max="16384" width="9.140625" style="35"/>
  </cols>
  <sheetData>
    <row r="1" spans="1:2" ht="45.75" customHeight="1" x14ac:dyDescent="0.2">
      <c r="A1" s="215" t="s">
        <v>336</v>
      </c>
      <c r="B1" s="215"/>
    </row>
    <row r="2" spans="1:2" ht="12.6" customHeight="1" x14ac:dyDescent="0.2">
      <c r="A2" s="95"/>
      <c r="B2" s="96" t="s">
        <v>82</v>
      </c>
    </row>
    <row r="3" spans="1:2" ht="13.5" customHeight="1" x14ac:dyDescent="0.2">
      <c r="A3" s="211" t="s">
        <v>12</v>
      </c>
      <c r="B3" s="92" t="s">
        <v>13</v>
      </c>
    </row>
    <row r="4" spans="1:2" ht="13.5" customHeight="1" x14ac:dyDescent="0.2">
      <c r="A4" s="211"/>
      <c r="B4" s="92" t="s">
        <v>14</v>
      </c>
    </row>
    <row r="5" spans="1:2" ht="13.5" customHeight="1" x14ac:dyDescent="0.2">
      <c r="A5" s="211"/>
      <c r="B5" s="92" t="s">
        <v>15</v>
      </c>
    </row>
    <row r="6" spans="1:2" ht="13.5" customHeight="1" x14ac:dyDescent="0.2">
      <c r="A6" s="211"/>
      <c r="B6" s="92" t="s">
        <v>16</v>
      </c>
    </row>
    <row r="7" spans="1:2" ht="13.5" customHeight="1" x14ac:dyDescent="0.2">
      <c r="A7" s="211"/>
      <c r="B7" s="92" t="s">
        <v>17</v>
      </c>
    </row>
    <row r="8" spans="1:2" ht="13.5" customHeight="1" x14ac:dyDescent="0.2">
      <c r="A8" s="211"/>
      <c r="B8" s="92" t="s">
        <v>18</v>
      </c>
    </row>
    <row r="9" spans="1:2" ht="13.5" customHeight="1" x14ac:dyDescent="0.2">
      <c r="A9" s="211"/>
      <c r="B9" s="92" t="s">
        <v>19</v>
      </c>
    </row>
    <row r="10" spans="1:2" ht="13.5" customHeight="1" x14ac:dyDescent="0.2">
      <c r="A10" s="211"/>
      <c r="B10" s="92" t="s">
        <v>20</v>
      </c>
    </row>
    <row r="11" spans="1:2" ht="13.5" customHeight="1" x14ac:dyDescent="0.2">
      <c r="A11" s="211"/>
      <c r="B11" s="92" t="s">
        <v>21</v>
      </c>
    </row>
    <row r="12" spans="1:2" ht="13.5" customHeight="1" x14ac:dyDescent="0.2">
      <c r="A12" s="211"/>
      <c r="B12" s="92" t="s">
        <v>22</v>
      </c>
    </row>
    <row r="13" spans="1:2" ht="13.5" customHeight="1" x14ac:dyDescent="0.2">
      <c r="A13" s="211"/>
      <c r="B13" s="92" t="s">
        <v>23</v>
      </c>
    </row>
    <row r="14" spans="1:2" ht="13.5" customHeight="1" x14ac:dyDescent="0.2">
      <c r="A14" s="211"/>
      <c r="B14" s="92" t="s">
        <v>24</v>
      </c>
    </row>
    <row r="15" spans="1:2" ht="13.5" customHeight="1" x14ac:dyDescent="0.2">
      <c r="A15" s="211"/>
      <c r="B15" s="92" t="s">
        <v>25</v>
      </c>
    </row>
    <row r="16" spans="1:2" ht="13.5" customHeight="1" x14ac:dyDescent="0.2">
      <c r="A16" s="211"/>
      <c r="B16" s="92" t="s">
        <v>26</v>
      </c>
    </row>
    <row r="17" spans="1:2" ht="13.5" customHeight="1" x14ac:dyDescent="0.2">
      <c r="A17" s="211" t="s">
        <v>81</v>
      </c>
      <c r="B17" s="92" t="s">
        <v>27</v>
      </c>
    </row>
    <row r="18" spans="1:2" ht="13.5" customHeight="1" x14ac:dyDescent="0.2">
      <c r="A18" s="211"/>
      <c r="B18" s="92" t="s">
        <v>28</v>
      </c>
    </row>
    <row r="19" spans="1:2" ht="13.5" customHeight="1" x14ac:dyDescent="0.2">
      <c r="A19" s="211"/>
      <c r="B19" s="92" t="s">
        <v>29</v>
      </c>
    </row>
    <row r="20" spans="1:2" ht="13.5" customHeight="1" x14ac:dyDescent="0.2">
      <c r="A20" s="211"/>
      <c r="B20" s="92" t="s">
        <v>30</v>
      </c>
    </row>
    <row r="21" spans="1:2" ht="13.5" customHeight="1" x14ac:dyDescent="0.2">
      <c r="A21" s="211"/>
      <c r="B21" s="92" t="s">
        <v>31</v>
      </c>
    </row>
    <row r="22" spans="1:2" ht="13.5" customHeight="1" x14ac:dyDescent="0.2">
      <c r="A22" s="211"/>
      <c r="B22" s="92" t="s">
        <v>125</v>
      </c>
    </row>
    <row r="23" spans="1:2" ht="13.5" customHeight="1" x14ac:dyDescent="0.2">
      <c r="A23" s="211"/>
      <c r="B23" s="93" t="s">
        <v>607</v>
      </c>
    </row>
    <row r="24" spans="1:2" ht="13.5" customHeight="1" x14ac:dyDescent="0.2">
      <c r="A24" s="212" t="s">
        <v>32</v>
      </c>
      <c r="B24" s="92" t="s">
        <v>33</v>
      </c>
    </row>
    <row r="25" spans="1:2" ht="13.5" customHeight="1" x14ac:dyDescent="0.2">
      <c r="A25" s="213"/>
      <c r="B25" s="92" t="s">
        <v>34</v>
      </c>
    </row>
    <row r="26" spans="1:2" ht="13.5" customHeight="1" x14ac:dyDescent="0.2">
      <c r="A26" s="213"/>
      <c r="B26" s="92" t="s">
        <v>35</v>
      </c>
    </row>
    <row r="27" spans="1:2" ht="13.5" customHeight="1" x14ac:dyDescent="0.2">
      <c r="A27" s="213"/>
      <c r="B27" s="92" t="s">
        <v>36</v>
      </c>
    </row>
    <row r="28" spans="1:2" ht="13.5" customHeight="1" x14ac:dyDescent="0.2">
      <c r="A28" s="213"/>
      <c r="B28" s="92" t="s">
        <v>37</v>
      </c>
    </row>
    <row r="29" spans="1:2" ht="13.5" customHeight="1" x14ac:dyDescent="0.2">
      <c r="A29" s="213"/>
      <c r="B29" s="92" t="s">
        <v>38</v>
      </c>
    </row>
    <row r="30" spans="1:2" ht="13.5" customHeight="1" x14ac:dyDescent="0.2">
      <c r="A30" s="213"/>
      <c r="B30" s="92" t="s">
        <v>39</v>
      </c>
    </row>
    <row r="31" spans="1:2" ht="13.5" customHeight="1" x14ac:dyDescent="0.2">
      <c r="A31" s="213"/>
      <c r="B31" s="92" t="s">
        <v>40</v>
      </c>
    </row>
    <row r="32" spans="1:2" ht="13.5" customHeight="1" x14ac:dyDescent="0.2">
      <c r="A32" s="213"/>
      <c r="B32" s="92" t="s">
        <v>561</v>
      </c>
    </row>
    <row r="33" spans="1:2" ht="13.5" customHeight="1" x14ac:dyDescent="0.2">
      <c r="A33" s="213"/>
      <c r="B33" s="92" t="s">
        <v>41</v>
      </c>
    </row>
    <row r="34" spans="1:2" ht="13.5" customHeight="1" x14ac:dyDescent="0.2">
      <c r="A34" s="213"/>
      <c r="B34" s="92" t="s">
        <v>562</v>
      </c>
    </row>
    <row r="35" spans="1:2" ht="34.15" customHeight="1" x14ac:dyDescent="0.2">
      <c r="A35" s="213"/>
      <c r="B35" s="94" t="s">
        <v>563</v>
      </c>
    </row>
    <row r="36" spans="1:2" ht="13.5" customHeight="1" x14ac:dyDescent="0.2">
      <c r="A36" s="212" t="s">
        <v>42</v>
      </c>
      <c r="B36" s="92" t="s">
        <v>126</v>
      </c>
    </row>
    <row r="37" spans="1:2" ht="13.5" customHeight="1" x14ac:dyDescent="0.2">
      <c r="A37" s="213"/>
      <c r="B37" s="92" t="s">
        <v>617</v>
      </c>
    </row>
    <row r="38" spans="1:2" ht="13.5" customHeight="1" x14ac:dyDescent="0.2">
      <c r="A38" s="213"/>
      <c r="B38" s="92" t="s">
        <v>127</v>
      </c>
    </row>
    <row r="39" spans="1:2" ht="13.5" customHeight="1" x14ac:dyDescent="0.2">
      <c r="A39" s="213"/>
      <c r="B39" s="92" t="s">
        <v>608</v>
      </c>
    </row>
    <row r="40" spans="1:2" ht="13.5" customHeight="1" x14ac:dyDescent="0.2">
      <c r="A40" s="213"/>
      <c r="B40" s="92" t="s">
        <v>618</v>
      </c>
    </row>
    <row r="41" spans="1:2" ht="13.5" customHeight="1" x14ac:dyDescent="0.2">
      <c r="A41" s="213"/>
      <c r="B41" s="92" t="s">
        <v>128</v>
      </c>
    </row>
    <row r="42" spans="1:2" ht="13.5" customHeight="1" x14ac:dyDescent="0.2">
      <c r="A42" s="213"/>
      <c r="B42" s="92" t="s">
        <v>129</v>
      </c>
    </row>
    <row r="43" spans="1:2" ht="13.5" customHeight="1" x14ac:dyDescent="0.2">
      <c r="A43" s="213"/>
      <c r="B43" s="92" t="s">
        <v>130</v>
      </c>
    </row>
    <row r="44" spans="1:2" ht="13.5" customHeight="1" x14ac:dyDescent="0.2">
      <c r="A44" s="213"/>
      <c r="B44" s="92" t="s">
        <v>326</v>
      </c>
    </row>
    <row r="45" spans="1:2" ht="13.5" customHeight="1" x14ac:dyDescent="0.2">
      <c r="A45" s="213"/>
      <c r="B45" s="92" t="s">
        <v>43</v>
      </c>
    </row>
    <row r="46" spans="1:2" ht="13.5" customHeight="1" x14ac:dyDescent="0.2">
      <c r="A46" s="213"/>
      <c r="B46" s="93" t="s">
        <v>44</v>
      </c>
    </row>
    <row r="47" spans="1:2" ht="13.5" customHeight="1" x14ac:dyDescent="0.2">
      <c r="A47" s="213"/>
      <c r="B47" s="92" t="s">
        <v>45</v>
      </c>
    </row>
    <row r="48" spans="1:2" ht="13.5" customHeight="1" x14ac:dyDescent="0.2">
      <c r="A48" s="213"/>
      <c r="B48" s="92" t="s">
        <v>46</v>
      </c>
    </row>
    <row r="49" spans="1:2" ht="31.15" customHeight="1" x14ac:dyDescent="0.2">
      <c r="A49" s="214"/>
      <c r="B49" s="92" t="s">
        <v>327</v>
      </c>
    </row>
    <row r="50" spans="1:2" ht="31.15" customHeight="1" x14ac:dyDescent="0.2">
      <c r="A50" s="212" t="s">
        <v>47</v>
      </c>
      <c r="B50" s="92" t="s">
        <v>152</v>
      </c>
    </row>
    <row r="51" spans="1:2" ht="13.5" customHeight="1" x14ac:dyDescent="0.2">
      <c r="A51" s="213"/>
      <c r="B51" s="93" t="s">
        <v>48</v>
      </c>
    </row>
    <row r="52" spans="1:2" ht="13.5" customHeight="1" x14ac:dyDescent="0.2">
      <c r="A52" s="213"/>
      <c r="B52" s="93" t="s">
        <v>49</v>
      </c>
    </row>
    <row r="53" spans="1:2" ht="13.5" customHeight="1" x14ac:dyDescent="0.2">
      <c r="A53" s="213"/>
      <c r="B53" s="93" t="s">
        <v>50</v>
      </c>
    </row>
    <row r="54" spans="1:2" ht="13.5" customHeight="1" x14ac:dyDescent="0.2">
      <c r="A54" s="213"/>
      <c r="B54" s="92" t="s">
        <v>51</v>
      </c>
    </row>
    <row r="55" spans="1:2" ht="13.5" customHeight="1" x14ac:dyDescent="0.2">
      <c r="A55" s="213"/>
      <c r="B55" s="92" t="s">
        <v>52</v>
      </c>
    </row>
    <row r="56" spans="1:2" ht="13.5" customHeight="1" x14ac:dyDescent="0.2">
      <c r="A56" s="213"/>
      <c r="B56" s="92" t="s">
        <v>131</v>
      </c>
    </row>
    <row r="57" spans="1:2" ht="13.15" customHeight="1" x14ac:dyDescent="0.2">
      <c r="A57" s="213"/>
      <c r="B57" s="93" t="s">
        <v>53</v>
      </c>
    </row>
    <row r="58" spans="1:2" ht="13.5" customHeight="1" x14ac:dyDescent="0.2">
      <c r="A58" s="213"/>
      <c r="B58" s="92" t="s">
        <v>146</v>
      </c>
    </row>
    <row r="59" spans="1:2" ht="13.5" customHeight="1" x14ac:dyDescent="0.2">
      <c r="A59" s="213"/>
      <c r="B59" s="92" t="s">
        <v>132</v>
      </c>
    </row>
    <row r="60" spans="1:2" ht="31.15" customHeight="1" x14ac:dyDescent="0.2">
      <c r="A60" s="213"/>
      <c r="B60" s="92" t="s">
        <v>133</v>
      </c>
    </row>
    <row r="61" spans="1:2" ht="13.5" customHeight="1" x14ac:dyDescent="0.2">
      <c r="A61" s="213"/>
      <c r="B61" s="92" t="s">
        <v>134</v>
      </c>
    </row>
    <row r="62" spans="1:2" ht="31.15" customHeight="1" x14ac:dyDescent="0.2">
      <c r="A62" s="213"/>
      <c r="B62" s="92" t="s">
        <v>135</v>
      </c>
    </row>
    <row r="63" spans="1:2" ht="43.9" customHeight="1" x14ac:dyDescent="0.2">
      <c r="A63" s="213"/>
      <c r="B63" s="92" t="s">
        <v>136</v>
      </c>
    </row>
    <row r="64" spans="1:2" ht="31.15" customHeight="1" x14ac:dyDescent="0.2">
      <c r="A64" s="213"/>
      <c r="B64" s="92" t="s">
        <v>137</v>
      </c>
    </row>
    <row r="65" spans="1:2" ht="13.15" customHeight="1" x14ac:dyDescent="0.2">
      <c r="A65" s="213"/>
      <c r="B65" s="92" t="s">
        <v>138</v>
      </c>
    </row>
    <row r="66" spans="1:2" ht="31.15" customHeight="1" x14ac:dyDescent="0.2">
      <c r="A66" s="213"/>
      <c r="B66" s="92" t="s">
        <v>139</v>
      </c>
    </row>
    <row r="67" spans="1:2" ht="13.15" customHeight="1" x14ac:dyDescent="0.2">
      <c r="A67" s="213"/>
      <c r="B67" s="92" t="s">
        <v>140</v>
      </c>
    </row>
    <row r="68" spans="1:2" ht="13.5" customHeight="1" x14ac:dyDescent="0.2">
      <c r="A68" s="213"/>
      <c r="B68" s="92" t="s">
        <v>141</v>
      </c>
    </row>
    <row r="69" spans="1:2" ht="13.5" customHeight="1" x14ac:dyDescent="0.2">
      <c r="A69" s="213"/>
      <c r="B69" s="92" t="s">
        <v>142</v>
      </c>
    </row>
    <row r="70" spans="1:2" ht="13.5" customHeight="1" x14ac:dyDescent="0.2">
      <c r="A70" s="213"/>
      <c r="B70" s="92" t="s">
        <v>143</v>
      </c>
    </row>
    <row r="71" spans="1:2" ht="13.5" customHeight="1" x14ac:dyDescent="0.2">
      <c r="A71" s="213"/>
      <c r="B71" s="92" t="s">
        <v>144</v>
      </c>
    </row>
    <row r="72" spans="1:2" ht="13.5" customHeight="1" x14ac:dyDescent="0.2">
      <c r="A72" s="214"/>
      <c r="B72" s="92" t="s">
        <v>145</v>
      </c>
    </row>
    <row r="73" spans="1:2" ht="14.45" customHeight="1" x14ac:dyDescent="0.2">
      <c r="A73" s="211" t="s">
        <v>54</v>
      </c>
      <c r="B73" s="93" t="s">
        <v>55</v>
      </c>
    </row>
    <row r="74" spans="1:2" ht="14.45" customHeight="1" x14ac:dyDescent="0.2">
      <c r="A74" s="211"/>
      <c r="B74" s="93" t="s">
        <v>56</v>
      </c>
    </row>
    <row r="75" spans="1:2" ht="13.15" customHeight="1" x14ac:dyDescent="0.2">
      <c r="A75" s="61" t="s">
        <v>57</v>
      </c>
      <c r="B75" s="92" t="s">
        <v>57</v>
      </c>
    </row>
    <row r="76" spans="1:2" ht="13.5" customHeight="1" x14ac:dyDescent="0.2">
      <c r="A76" s="211" t="s">
        <v>58</v>
      </c>
      <c r="B76" s="92" t="s">
        <v>59</v>
      </c>
    </row>
    <row r="77" spans="1:2" ht="13.5" customHeight="1" x14ac:dyDescent="0.2">
      <c r="A77" s="211"/>
      <c r="B77" s="92" t="s">
        <v>60</v>
      </c>
    </row>
    <row r="78" spans="1:2" ht="13.5" customHeight="1" x14ac:dyDescent="0.2">
      <c r="A78" s="211"/>
      <c r="B78" s="92" t="s">
        <v>560</v>
      </c>
    </row>
    <row r="79" spans="1:2" ht="13.5" customHeight="1" x14ac:dyDescent="0.2">
      <c r="A79" s="211"/>
      <c r="B79" s="92" t="s">
        <v>61</v>
      </c>
    </row>
    <row r="80" spans="1:2" ht="13.5" customHeight="1" x14ac:dyDescent="0.2">
      <c r="A80" s="211"/>
      <c r="B80" s="92" t="s">
        <v>62</v>
      </c>
    </row>
    <row r="81" spans="1:2" ht="13.5" customHeight="1" x14ac:dyDescent="0.2">
      <c r="A81" s="211"/>
      <c r="B81" s="92" t="s">
        <v>63</v>
      </c>
    </row>
    <row r="82" spans="1:2" ht="13.5" customHeight="1" x14ac:dyDescent="0.2">
      <c r="A82" s="211"/>
      <c r="B82" s="92" t="s">
        <v>64</v>
      </c>
    </row>
    <row r="83" spans="1:2" ht="13.5" customHeight="1" x14ac:dyDescent="0.2">
      <c r="A83" s="211"/>
      <c r="B83" s="93" t="s">
        <v>65</v>
      </c>
    </row>
    <row r="84" spans="1:2" ht="13.5" customHeight="1" x14ac:dyDescent="0.2">
      <c r="A84" s="211"/>
      <c r="B84" s="92" t="s">
        <v>66</v>
      </c>
    </row>
    <row r="85" spans="1:2" ht="13.5" customHeight="1" x14ac:dyDescent="0.2">
      <c r="A85" s="211"/>
      <c r="B85" s="92" t="s">
        <v>67</v>
      </c>
    </row>
    <row r="86" spans="1:2" ht="13.5" customHeight="1" x14ac:dyDescent="0.2">
      <c r="A86" s="211"/>
      <c r="B86" s="92" t="s">
        <v>68</v>
      </c>
    </row>
    <row r="87" spans="1:2" ht="13.5" customHeight="1" x14ac:dyDescent="0.2">
      <c r="A87" s="211"/>
      <c r="B87" s="92" t="s">
        <v>69</v>
      </c>
    </row>
    <row r="88" spans="1:2" ht="13.5" customHeight="1" x14ac:dyDescent="0.2">
      <c r="A88" s="211"/>
      <c r="B88" s="92" t="s">
        <v>70</v>
      </c>
    </row>
    <row r="89" spans="1:2" ht="13.5" customHeight="1" x14ac:dyDescent="0.2">
      <c r="A89" s="211"/>
      <c r="B89" s="92" t="s">
        <v>71</v>
      </c>
    </row>
    <row r="90" spans="1:2" ht="13.5" customHeight="1" x14ac:dyDescent="0.2">
      <c r="A90" s="211"/>
      <c r="B90" s="92" t="s">
        <v>72</v>
      </c>
    </row>
    <row r="91" spans="1:2" ht="13.5" customHeight="1" x14ac:dyDescent="0.2">
      <c r="A91" s="211"/>
      <c r="B91" s="92" t="s">
        <v>73</v>
      </c>
    </row>
    <row r="92" spans="1:2" ht="13.5" customHeight="1" x14ac:dyDescent="0.2">
      <c r="A92" s="211" t="s">
        <v>74</v>
      </c>
      <c r="B92" s="93" t="s">
        <v>75</v>
      </c>
    </row>
    <row r="93" spans="1:2" ht="13.5" customHeight="1" x14ac:dyDescent="0.2">
      <c r="A93" s="211"/>
      <c r="B93" s="93" t="s">
        <v>116</v>
      </c>
    </row>
    <row r="94" spans="1:2" ht="13.15" customHeight="1" x14ac:dyDescent="0.2">
      <c r="A94" s="211"/>
      <c r="B94" s="93" t="s">
        <v>117</v>
      </c>
    </row>
    <row r="95" spans="1:2" ht="31.15" customHeight="1" x14ac:dyDescent="0.2">
      <c r="A95" s="211"/>
      <c r="B95" s="93" t="s">
        <v>118</v>
      </c>
    </row>
    <row r="96" spans="1:2" ht="31.15" customHeight="1" x14ac:dyDescent="0.2">
      <c r="A96" s="211"/>
      <c r="B96" s="93" t="s">
        <v>609</v>
      </c>
    </row>
    <row r="97" spans="1:2" ht="12.6" customHeight="1" x14ac:dyDescent="0.2">
      <c r="A97" s="211"/>
      <c r="B97" s="93" t="s">
        <v>119</v>
      </c>
    </row>
    <row r="98" spans="1:2" ht="13.5" customHeight="1" x14ac:dyDescent="0.2">
      <c r="A98" s="211"/>
      <c r="B98" s="92" t="s">
        <v>76</v>
      </c>
    </row>
    <row r="99" spans="1:2" ht="13.5" customHeight="1" x14ac:dyDescent="0.2">
      <c r="A99" s="211"/>
      <c r="B99" s="93" t="s">
        <v>77</v>
      </c>
    </row>
    <row r="100" spans="1:2" ht="31.5" customHeight="1" x14ac:dyDescent="0.2">
      <c r="A100" s="97"/>
      <c r="B100" s="98" t="s">
        <v>147</v>
      </c>
    </row>
    <row r="101" spans="1:2" ht="13.5" customHeight="1" x14ac:dyDescent="0.2">
      <c r="A101" s="211" t="s">
        <v>147</v>
      </c>
      <c r="B101" s="36" t="s">
        <v>78</v>
      </c>
    </row>
    <row r="102" spans="1:2" ht="13.15" customHeight="1" x14ac:dyDescent="0.2">
      <c r="A102" s="211"/>
      <c r="B102" s="36" t="s">
        <v>148</v>
      </c>
    </row>
    <row r="103" spans="1:2" ht="13.15" customHeight="1" x14ac:dyDescent="0.2">
      <c r="A103" s="211"/>
      <c r="B103" s="36" t="s">
        <v>149</v>
      </c>
    </row>
    <row r="104" spans="1:2" ht="31.15" customHeight="1" x14ac:dyDescent="0.2">
      <c r="A104" s="211"/>
      <c r="B104" s="36" t="s">
        <v>150</v>
      </c>
    </row>
    <row r="105" spans="1:2" ht="31.15" customHeight="1" x14ac:dyDescent="0.2">
      <c r="A105" s="211"/>
      <c r="B105" s="36" t="s">
        <v>151</v>
      </c>
    </row>
    <row r="106" spans="1:2" ht="30.6" customHeight="1" x14ac:dyDescent="0.2">
      <c r="A106" s="211"/>
      <c r="B106" s="36" t="s">
        <v>610</v>
      </c>
    </row>
    <row r="107" spans="1:2" ht="13.5" customHeight="1" x14ac:dyDescent="0.2">
      <c r="A107" s="211"/>
      <c r="B107" s="36" t="s">
        <v>79</v>
      </c>
    </row>
    <row r="108" spans="1:2" ht="13.5" customHeight="1" x14ac:dyDescent="0.2">
      <c r="A108" s="211"/>
      <c r="B108" s="37" t="s">
        <v>80</v>
      </c>
    </row>
  </sheetData>
  <sheetProtection selectLockedCells="1"/>
  <mergeCells count="10">
    <mergeCell ref="A101:A108"/>
    <mergeCell ref="A50:A72"/>
    <mergeCell ref="A1:B1"/>
    <mergeCell ref="A73:A74"/>
    <mergeCell ref="A76:A91"/>
    <mergeCell ref="A92:A99"/>
    <mergeCell ref="A3:A16"/>
    <mergeCell ref="A17:A23"/>
    <mergeCell ref="A36:A49"/>
    <mergeCell ref="A24:A35"/>
  </mergeCells>
  <phoneticPr fontId="9" type="noConversion"/>
  <pageMargins left="0.75" right="0.38" top="0.34" bottom="0.41" header="0.35" footer="0.2"/>
  <pageSetup paperSize="9" orientation="portrait" r:id="rId1"/>
  <headerFooter alignWithMargins="0"/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9"/>
  <sheetViews>
    <sheetView topLeftCell="A66" zoomScale="110" zoomScaleNormal="110" workbookViewId="0">
      <selection activeCell="C82" sqref="C82"/>
    </sheetView>
  </sheetViews>
  <sheetFormatPr defaultRowHeight="12.75" x14ac:dyDescent="0.2"/>
  <cols>
    <col min="1" max="1" width="2.7109375" bestFit="1" customWidth="1"/>
    <col min="2" max="2" width="41" hidden="1" customWidth="1"/>
    <col min="3" max="3" width="58.85546875" style="74" customWidth="1"/>
  </cols>
  <sheetData>
    <row r="1" spans="1:3" x14ac:dyDescent="0.2">
      <c r="C1" s="74" t="s">
        <v>329</v>
      </c>
    </row>
    <row r="3" spans="1:3" ht="16.5" thickBot="1" x14ac:dyDescent="0.3">
      <c r="A3" s="72">
        <v>1</v>
      </c>
      <c r="B3" s="73" t="s">
        <v>236</v>
      </c>
      <c r="C3" s="73" t="s">
        <v>155</v>
      </c>
    </row>
    <row r="4" spans="1:3" ht="16.5" thickBot="1" x14ac:dyDescent="0.3">
      <c r="A4" s="72">
        <v>2</v>
      </c>
      <c r="B4" s="73" t="s">
        <v>237</v>
      </c>
      <c r="C4" s="73" t="s">
        <v>156</v>
      </c>
    </row>
    <row r="5" spans="1:3" ht="16.5" thickBot="1" x14ac:dyDescent="0.3">
      <c r="A5" s="72">
        <v>3</v>
      </c>
      <c r="B5" s="73" t="s">
        <v>238</v>
      </c>
      <c r="C5" s="73" t="s">
        <v>157</v>
      </c>
    </row>
    <row r="6" spans="1:3" ht="16.5" thickBot="1" x14ac:dyDescent="0.3">
      <c r="A6" s="72">
        <v>4</v>
      </c>
      <c r="B6" s="73" t="s">
        <v>239</v>
      </c>
      <c r="C6" s="73" t="s">
        <v>158</v>
      </c>
    </row>
    <row r="7" spans="1:3" ht="16.5" thickBot="1" x14ac:dyDescent="0.3">
      <c r="A7" s="72">
        <v>5</v>
      </c>
      <c r="B7" s="73" t="s">
        <v>240</v>
      </c>
      <c r="C7" s="73" t="s">
        <v>159</v>
      </c>
    </row>
    <row r="8" spans="1:3" ht="16.5" thickBot="1" x14ac:dyDescent="0.3">
      <c r="A8" s="72">
        <v>6</v>
      </c>
      <c r="B8" s="73" t="s">
        <v>241</v>
      </c>
      <c r="C8" s="73" t="s">
        <v>160</v>
      </c>
    </row>
    <row r="9" spans="1:3" ht="16.5" thickBot="1" x14ac:dyDescent="0.3">
      <c r="A9" s="72">
        <v>7</v>
      </c>
      <c r="B9" s="73" t="s">
        <v>242</v>
      </c>
      <c r="C9" s="73" t="s">
        <v>161</v>
      </c>
    </row>
    <row r="10" spans="1:3" ht="16.5" thickBot="1" x14ac:dyDescent="0.3">
      <c r="A10" s="72">
        <v>8</v>
      </c>
      <c r="B10" s="73" t="s">
        <v>243</v>
      </c>
      <c r="C10" s="73" t="s">
        <v>162</v>
      </c>
    </row>
    <row r="11" spans="1:3" ht="16.5" thickBot="1" x14ac:dyDescent="0.3">
      <c r="A11" s="72">
        <v>9</v>
      </c>
      <c r="B11" s="73" t="s">
        <v>244</v>
      </c>
      <c r="C11" s="73" t="s">
        <v>163</v>
      </c>
    </row>
    <row r="12" spans="1:3" ht="16.5" thickBot="1" x14ac:dyDescent="0.3">
      <c r="A12" s="72">
        <v>10</v>
      </c>
      <c r="B12" s="73" t="s">
        <v>245</v>
      </c>
      <c r="C12" s="73" t="s">
        <v>164</v>
      </c>
    </row>
    <row r="13" spans="1:3" ht="16.5" thickBot="1" x14ac:dyDescent="0.3">
      <c r="A13" s="72">
        <v>11</v>
      </c>
      <c r="B13" s="73" t="s">
        <v>246</v>
      </c>
      <c r="C13" s="73" t="s">
        <v>165</v>
      </c>
    </row>
    <row r="14" spans="1:3" ht="16.5" thickBot="1" x14ac:dyDescent="0.3">
      <c r="A14" s="72">
        <v>12</v>
      </c>
      <c r="B14" s="73" t="s">
        <v>247</v>
      </c>
      <c r="C14" s="73" t="s">
        <v>166</v>
      </c>
    </row>
    <row r="15" spans="1:3" ht="16.5" thickBot="1" x14ac:dyDescent="0.3">
      <c r="A15" s="72">
        <v>13</v>
      </c>
      <c r="B15" s="73" t="s">
        <v>248</v>
      </c>
      <c r="C15" s="73" t="s">
        <v>167</v>
      </c>
    </row>
    <row r="16" spans="1:3" ht="16.5" thickBot="1" x14ac:dyDescent="0.3">
      <c r="A16" s="72">
        <v>14</v>
      </c>
      <c r="B16" s="73" t="s">
        <v>249</v>
      </c>
      <c r="C16" s="73" t="s">
        <v>168</v>
      </c>
    </row>
    <row r="17" spans="1:3" ht="16.5" thickBot="1" x14ac:dyDescent="0.3">
      <c r="A17" s="72">
        <v>15</v>
      </c>
      <c r="B17" s="73" t="s">
        <v>250</v>
      </c>
      <c r="C17" s="73" t="s">
        <v>169</v>
      </c>
    </row>
    <row r="18" spans="1:3" ht="16.5" thickBot="1" x14ac:dyDescent="0.3">
      <c r="A18" s="72">
        <v>16</v>
      </c>
      <c r="B18" s="73" t="s">
        <v>251</v>
      </c>
      <c r="C18" s="73" t="s">
        <v>170</v>
      </c>
    </row>
    <row r="19" spans="1:3" ht="16.5" thickBot="1" x14ac:dyDescent="0.3">
      <c r="A19" s="72">
        <v>17</v>
      </c>
      <c r="B19" s="73" t="s">
        <v>252</v>
      </c>
      <c r="C19" s="73" t="s">
        <v>171</v>
      </c>
    </row>
    <row r="20" spans="1:3" ht="16.5" thickBot="1" x14ac:dyDescent="0.3">
      <c r="A20" s="72">
        <v>18</v>
      </c>
      <c r="B20" s="73" t="s">
        <v>253</v>
      </c>
      <c r="C20" s="73" t="s">
        <v>321</v>
      </c>
    </row>
    <row r="21" spans="1:3" ht="16.5" thickBot="1" x14ac:dyDescent="0.3">
      <c r="A21" s="72">
        <v>19</v>
      </c>
      <c r="B21" s="73" t="s">
        <v>254</v>
      </c>
      <c r="C21" s="73" t="s">
        <v>202</v>
      </c>
    </row>
    <row r="22" spans="1:3" ht="16.5" thickBot="1" x14ac:dyDescent="0.3">
      <c r="A22" s="72">
        <v>20</v>
      </c>
      <c r="B22" s="73" t="s">
        <v>255</v>
      </c>
      <c r="C22" s="73" t="s">
        <v>203</v>
      </c>
    </row>
    <row r="23" spans="1:3" ht="16.5" thickBot="1" x14ac:dyDescent="0.3">
      <c r="A23" s="72">
        <v>21</v>
      </c>
      <c r="B23" s="73" t="s">
        <v>256</v>
      </c>
      <c r="C23" s="73" t="s">
        <v>172</v>
      </c>
    </row>
    <row r="24" spans="1:3" ht="16.5" thickBot="1" x14ac:dyDescent="0.3">
      <c r="A24" s="72">
        <v>22</v>
      </c>
      <c r="B24" s="73" t="s">
        <v>257</v>
      </c>
      <c r="C24" s="73" t="s">
        <v>223</v>
      </c>
    </row>
    <row r="25" spans="1:3" ht="16.5" thickBot="1" x14ac:dyDescent="0.3">
      <c r="A25" s="72">
        <v>23</v>
      </c>
      <c r="B25" s="73" t="s">
        <v>258</v>
      </c>
      <c r="C25" s="73" t="s">
        <v>173</v>
      </c>
    </row>
    <row r="26" spans="1:3" ht="16.5" thickBot="1" x14ac:dyDescent="0.3">
      <c r="A26" s="72">
        <v>24</v>
      </c>
      <c r="B26" s="73" t="s">
        <v>259</v>
      </c>
      <c r="C26" s="73" t="s">
        <v>174</v>
      </c>
    </row>
    <row r="27" spans="1:3" ht="16.5" thickBot="1" x14ac:dyDescent="0.3">
      <c r="A27" s="72">
        <v>25</v>
      </c>
      <c r="B27" s="73" t="s">
        <v>260</v>
      </c>
      <c r="C27" s="73" t="s">
        <v>175</v>
      </c>
    </row>
    <row r="28" spans="1:3" ht="16.5" thickBot="1" x14ac:dyDescent="0.3">
      <c r="A28" s="72">
        <v>26</v>
      </c>
      <c r="B28" s="73" t="s">
        <v>261</v>
      </c>
      <c r="C28" s="73" t="s">
        <v>176</v>
      </c>
    </row>
    <row r="29" spans="1:3" ht="16.5" thickBot="1" x14ac:dyDescent="0.3">
      <c r="A29" s="72">
        <v>27</v>
      </c>
      <c r="B29" s="73" t="s">
        <v>262</v>
      </c>
      <c r="C29" s="73" t="s">
        <v>177</v>
      </c>
    </row>
    <row r="30" spans="1:3" ht="16.5" thickBot="1" x14ac:dyDescent="0.3">
      <c r="A30" s="72">
        <v>28</v>
      </c>
      <c r="B30" s="73" t="s">
        <v>263</v>
      </c>
      <c r="C30" s="73" t="s">
        <v>178</v>
      </c>
    </row>
    <row r="31" spans="1:3" ht="16.5" thickBot="1" x14ac:dyDescent="0.3">
      <c r="A31" s="72">
        <v>29</v>
      </c>
      <c r="B31" s="73" t="s">
        <v>264</v>
      </c>
      <c r="C31" s="73" t="s">
        <v>322</v>
      </c>
    </row>
    <row r="32" spans="1:3" ht="16.5" thickBot="1" x14ac:dyDescent="0.3">
      <c r="A32" s="72">
        <v>30</v>
      </c>
      <c r="B32" s="73" t="s">
        <v>265</v>
      </c>
      <c r="C32" s="73" t="s">
        <v>204</v>
      </c>
    </row>
    <row r="33" spans="1:3" ht="16.5" thickBot="1" x14ac:dyDescent="0.3">
      <c r="A33" s="72">
        <v>31</v>
      </c>
      <c r="B33" s="73" t="s">
        <v>266</v>
      </c>
      <c r="C33" s="73" t="s">
        <v>205</v>
      </c>
    </row>
    <row r="34" spans="1:3" ht="16.5" thickBot="1" x14ac:dyDescent="0.3">
      <c r="A34" s="72">
        <v>32</v>
      </c>
      <c r="B34" s="73" t="s">
        <v>267</v>
      </c>
      <c r="C34" s="73" t="s">
        <v>206</v>
      </c>
    </row>
    <row r="35" spans="1:3" ht="16.5" thickBot="1" x14ac:dyDescent="0.3">
      <c r="A35" s="72">
        <v>33</v>
      </c>
      <c r="B35" s="73" t="s">
        <v>268</v>
      </c>
      <c r="C35" s="73" t="s">
        <v>224</v>
      </c>
    </row>
    <row r="36" spans="1:3" ht="16.5" thickBot="1" x14ac:dyDescent="0.3">
      <c r="A36" s="72">
        <v>34</v>
      </c>
      <c r="B36" s="73" t="s">
        <v>269</v>
      </c>
      <c r="C36" s="73" t="s">
        <v>179</v>
      </c>
    </row>
    <row r="37" spans="1:3" ht="16.5" thickBot="1" x14ac:dyDescent="0.3">
      <c r="A37" s="72">
        <v>35</v>
      </c>
      <c r="B37" s="73" t="s">
        <v>270</v>
      </c>
      <c r="C37" s="73" t="s">
        <v>180</v>
      </c>
    </row>
    <row r="38" spans="1:3" ht="16.5" thickBot="1" x14ac:dyDescent="0.3">
      <c r="A38" s="72">
        <v>36</v>
      </c>
      <c r="B38" s="73" t="s">
        <v>271</v>
      </c>
      <c r="C38" s="73" t="s">
        <v>181</v>
      </c>
    </row>
    <row r="39" spans="1:3" ht="16.5" thickBot="1" x14ac:dyDescent="0.3">
      <c r="A39" s="72">
        <v>37</v>
      </c>
      <c r="B39" s="73" t="s">
        <v>272</v>
      </c>
      <c r="C39" s="73" t="s">
        <v>323</v>
      </c>
    </row>
    <row r="40" spans="1:3" ht="16.5" thickBot="1" x14ac:dyDescent="0.3">
      <c r="A40" s="72">
        <v>38</v>
      </c>
      <c r="B40" s="73" t="s">
        <v>273</v>
      </c>
      <c r="C40" s="73" t="s">
        <v>207</v>
      </c>
    </row>
    <row r="41" spans="1:3" ht="16.5" thickBot="1" x14ac:dyDescent="0.3">
      <c r="A41" s="72">
        <v>39</v>
      </c>
      <c r="B41" s="73" t="s">
        <v>274</v>
      </c>
      <c r="C41" s="73" t="s">
        <v>208</v>
      </c>
    </row>
    <row r="42" spans="1:3" ht="16.5" thickBot="1" x14ac:dyDescent="0.3">
      <c r="A42" s="72">
        <v>40</v>
      </c>
      <c r="B42" s="73" t="s">
        <v>275</v>
      </c>
      <c r="C42" s="73" t="s">
        <v>209</v>
      </c>
    </row>
    <row r="43" spans="1:3" ht="16.5" thickBot="1" x14ac:dyDescent="0.3">
      <c r="A43" s="72">
        <v>41</v>
      </c>
      <c r="B43" s="73" t="s">
        <v>276</v>
      </c>
      <c r="C43" s="73" t="s">
        <v>210</v>
      </c>
    </row>
    <row r="44" spans="1:3" ht="16.5" thickBot="1" x14ac:dyDescent="0.3">
      <c r="A44" s="72">
        <v>42</v>
      </c>
      <c r="B44" s="73" t="s">
        <v>277</v>
      </c>
      <c r="C44" s="73" t="s">
        <v>225</v>
      </c>
    </row>
    <row r="45" spans="1:3" ht="16.5" thickBot="1" x14ac:dyDescent="0.3">
      <c r="A45" s="71">
        <v>43</v>
      </c>
      <c r="B45" s="73" t="s">
        <v>278</v>
      </c>
      <c r="C45" s="73" t="s">
        <v>211</v>
      </c>
    </row>
    <row r="46" spans="1:3" ht="16.5" thickBot="1" x14ac:dyDescent="0.3">
      <c r="A46" s="72">
        <v>44</v>
      </c>
      <c r="B46" s="73" t="s">
        <v>279</v>
      </c>
      <c r="C46" s="73" t="s">
        <v>226</v>
      </c>
    </row>
    <row r="47" spans="1:3" ht="16.5" thickBot="1" x14ac:dyDescent="0.3">
      <c r="A47" s="72">
        <v>45</v>
      </c>
      <c r="B47" s="73" t="s">
        <v>280</v>
      </c>
      <c r="C47" s="73" t="s">
        <v>212</v>
      </c>
    </row>
    <row r="48" spans="1:3" ht="16.5" thickBot="1" x14ac:dyDescent="0.3">
      <c r="A48" s="72">
        <v>46</v>
      </c>
      <c r="B48" s="73" t="s">
        <v>281</v>
      </c>
      <c r="C48" s="73" t="s">
        <v>213</v>
      </c>
    </row>
    <row r="49" spans="1:3" ht="16.5" thickBot="1" x14ac:dyDescent="0.3">
      <c r="A49" s="72">
        <v>47</v>
      </c>
      <c r="B49" s="73" t="s">
        <v>282</v>
      </c>
      <c r="C49" s="73" t="s">
        <v>214</v>
      </c>
    </row>
    <row r="50" spans="1:3" ht="16.5" thickBot="1" x14ac:dyDescent="0.3">
      <c r="A50" s="72">
        <v>48</v>
      </c>
      <c r="B50" s="73" t="s">
        <v>283</v>
      </c>
      <c r="C50" s="73" t="s">
        <v>215</v>
      </c>
    </row>
    <row r="51" spans="1:3" ht="16.5" thickBot="1" x14ac:dyDescent="0.3">
      <c r="A51" s="72">
        <v>49</v>
      </c>
      <c r="B51" s="73" t="s">
        <v>284</v>
      </c>
      <c r="C51" s="73" t="s">
        <v>216</v>
      </c>
    </row>
    <row r="52" spans="1:3" ht="16.5" thickBot="1" x14ac:dyDescent="0.3">
      <c r="A52" s="72">
        <v>50</v>
      </c>
      <c r="B52" s="73" t="s">
        <v>285</v>
      </c>
      <c r="C52" s="73" t="s">
        <v>217</v>
      </c>
    </row>
    <row r="53" spans="1:3" ht="16.5" thickBot="1" x14ac:dyDescent="0.3">
      <c r="A53" s="72">
        <v>51</v>
      </c>
      <c r="B53" s="73" t="s">
        <v>286</v>
      </c>
      <c r="C53" s="73" t="s">
        <v>227</v>
      </c>
    </row>
    <row r="54" spans="1:3" ht="16.5" thickBot="1" x14ac:dyDescent="0.3">
      <c r="A54" s="72">
        <v>52</v>
      </c>
      <c r="B54" s="73" t="s">
        <v>287</v>
      </c>
      <c r="C54" s="73" t="s">
        <v>182</v>
      </c>
    </row>
    <row r="55" spans="1:3" ht="16.5" thickBot="1" x14ac:dyDescent="0.3">
      <c r="A55" s="72">
        <v>53</v>
      </c>
      <c r="B55" s="73" t="s">
        <v>288</v>
      </c>
      <c r="C55" s="73" t="s">
        <v>183</v>
      </c>
    </row>
    <row r="56" spans="1:3" ht="16.5" thickBot="1" x14ac:dyDescent="0.3">
      <c r="A56" s="72">
        <v>54</v>
      </c>
      <c r="B56" s="73" t="s">
        <v>289</v>
      </c>
      <c r="C56" s="73" t="s">
        <v>184</v>
      </c>
    </row>
    <row r="57" spans="1:3" ht="16.5" thickBot="1" x14ac:dyDescent="0.3">
      <c r="A57" s="72">
        <v>55</v>
      </c>
      <c r="B57" s="73" t="s">
        <v>290</v>
      </c>
      <c r="C57" s="73" t="s">
        <v>185</v>
      </c>
    </row>
    <row r="58" spans="1:3" ht="16.5" thickBot="1" x14ac:dyDescent="0.3">
      <c r="A58" s="72">
        <v>56</v>
      </c>
      <c r="B58" s="73" t="s">
        <v>291</v>
      </c>
      <c r="C58" s="73" t="s">
        <v>186</v>
      </c>
    </row>
    <row r="59" spans="1:3" ht="16.5" thickBot="1" x14ac:dyDescent="0.3">
      <c r="A59" s="72">
        <v>57</v>
      </c>
      <c r="B59" s="73" t="s">
        <v>292</v>
      </c>
      <c r="C59" s="73" t="s">
        <v>187</v>
      </c>
    </row>
    <row r="60" spans="1:3" ht="16.5" thickBot="1" x14ac:dyDescent="0.3">
      <c r="A60" s="72">
        <v>58</v>
      </c>
      <c r="B60" s="73" t="s">
        <v>293</v>
      </c>
      <c r="C60" s="73" t="s">
        <v>188</v>
      </c>
    </row>
    <row r="61" spans="1:3" ht="16.5" thickBot="1" x14ac:dyDescent="0.3">
      <c r="A61" s="72">
        <v>59</v>
      </c>
      <c r="B61" s="73" t="s">
        <v>294</v>
      </c>
      <c r="C61" s="73" t="s">
        <v>189</v>
      </c>
    </row>
    <row r="62" spans="1:3" ht="16.5" thickBot="1" x14ac:dyDescent="0.3">
      <c r="A62" s="72">
        <v>60</v>
      </c>
      <c r="B62" s="73" t="s">
        <v>295</v>
      </c>
      <c r="C62" s="73" t="s">
        <v>190</v>
      </c>
    </row>
    <row r="63" spans="1:3" ht="16.5" thickBot="1" x14ac:dyDescent="0.3">
      <c r="A63" s="72">
        <v>61</v>
      </c>
      <c r="B63" s="73" t="s">
        <v>296</v>
      </c>
      <c r="C63" s="73" t="s">
        <v>191</v>
      </c>
    </row>
    <row r="64" spans="1:3" ht="16.5" thickBot="1" x14ac:dyDescent="0.3">
      <c r="A64" s="72">
        <v>62</v>
      </c>
      <c r="B64" s="73" t="s">
        <v>297</v>
      </c>
      <c r="C64" s="73" t="s">
        <v>228</v>
      </c>
    </row>
    <row r="65" spans="1:3" ht="16.5" thickBot="1" x14ac:dyDescent="0.3">
      <c r="A65" s="72">
        <v>63</v>
      </c>
      <c r="B65" s="73" t="s">
        <v>298</v>
      </c>
      <c r="C65" s="73" t="s">
        <v>229</v>
      </c>
    </row>
    <row r="66" spans="1:3" ht="16.5" thickBot="1" x14ac:dyDescent="0.3">
      <c r="A66" s="72">
        <v>64</v>
      </c>
      <c r="B66" s="73" t="s">
        <v>299</v>
      </c>
      <c r="C66" s="73" t="s">
        <v>192</v>
      </c>
    </row>
    <row r="67" spans="1:3" ht="16.5" thickBot="1" x14ac:dyDescent="0.3">
      <c r="A67" s="72">
        <v>65</v>
      </c>
      <c r="B67" s="73" t="s">
        <v>300</v>
      </c>
      <c r="C67" s="73" t="s">
        <v>218</v>
      </c>
    </row>
    <row r="68" spans="1:3" ht="16.5" thickBot="1" x14ac:dyDescent="0.3">
      <c r="A68" s="72">
        <v>66</v>
      </c>
      <c r="B68" s="73" t="s">
        <v>301</v>
      </c>
      <c r="C68" s="73" t="s">
        <v>219</v>
      </c>
    </row>
    <row r="69" spans="1:3" ht="16.5" thickBot="1" x14ac:dyDescent="0.3">
      <c r="A69" s="72">
        <v>67</v>
      </c>
      <c r="B69" s="73" t="s">
        <v>302</v>
      </c>
      <c r="C69" s="73" t="s">
        <v>220</v>
      </c>
    </row>
    <row r="70" spans="1:3" ht="16.5" thickBot="1" x14ac:dyDescent="0.3">
      <c r="A70" s="72">
        <v>68</v>
      </c>
      <c r="B70" s="73" t="s">
        <v>303</v>
      </c>
      <c r="C70" s="73" t="s">
        <v>221</v>
      </c>
    </row>
    <row r="71" spans="1:3" ht="16.5" thickBot="1" x14ac:dyDescent="0.3">
      <c r="A71" s="72">
        <v>69</v>
      </c>
      <c r="B71" s="73" t="s">
        <v>304</v>
      </c>
      <c r="C71" s="73" t="s">
        <v>230</v>
      </c>
    </row>
    <row r="72" spans="1:3" ht="16.5" thickBot="1" x14ac:dyDescent="0.3">
      <c r="A72" s="72">
        <v>70</v>
      </c>
      <c r="B72" s="73" t="s">
        <v>305</v>
      </c>
      <c r="C72" s="73" t="s">
        <v>231</v>
      </c>
    </row>
    <row r="73" spans="1:3" ht="16.5" thickBot="1" x14ac:dyDescent="0.3">
      <c r="A73" s="72">
        <v>71</v>
      </c>
      <c r="B73" s="73" t="s">
        <v>306</v>
      </c>
      <c r="C73" s="73" t="s">
        <v>232</v>
      </c>
    </row>
    <row r="74" spans="1:3" ht="16.5" thickBot="1" x14ac:dyDescent="0.3">
      <c r="A74" s="72">
        <v>72</v>
      </c>
      <c r="B74" s="73" t="s">
        <v>307</v>
      </c>
      <c r="C74" s="73" t="s">
        <v>193</v>
      </c>
    </row>
    <row r="75" spans="1:3" ht="16.5" thickBot="1" x14ac:dyDescent="0.3">
      <c r="A75" s="72">
        <v>73</v>
      </c>
      <c r="B75" s="73" t="s">
        <v>308</v>
      </c>
      <c r="C75" s="73" t="s">
        <v>194</v>
      </c>
    </row>
    <row r="76" spans="1:3" ht="16.5" thickBot="1" x14ac:dyDescent="0.3">
      <c r="A76" s="72">
        <v>74</v>
      </c>
      <c r="B76" s="73" t="s">
        <v>309</v>
      </c>
      <c r="C76" s="73" t="s">
        <v>195</v>
      </c>
    </row>
    <row r="77" spans="1:3" ht="16.5" thickBot="1" x14ac:dyDescent="0.3">
      <c r="A77" s="72">
        <v>75</v>
      </c>
      <c r="B77" s="73" t="s">
        <v>310</v>
      </c>
      <c r="C77" s="73" t="s">
        <v>196</v>
      </c>
    </row>
    <row r="78" spans="1:3" ht="16.5" thickBot="1" x14ac:dyDescent="0.3">
      <c r="A78" s="72">
        <v>76</v>
      </c>
      <c r="B78" s="73" t="s">
        <v>311</v>
      </c>
      <c r="C78" s="73" t="s">
        <v>197</v>
      </c>
    </row>
    <row r="79" spans="1:3" ht="16.5" thickBot="1" x14ac:dyDescent="0.3">
      <c r="A79" s="72">
        <v>77</v>
      </c>
      <c r="B79" s="73" t="s">
        <v>312</v>
      </c>
      <c r="C79" s="73" t="s">
        <v>222</v>
      </c>
    </row>
    <row r="80" spans="1:3" ht="16.5" thickBot="1" x14ac:dyDescent="0.3">
      <c r="A80" s="72">
        <v>78</v>
      </c>
      <c r="B80" s="73" t="s">
        <v>313</v>
      </c>
      <c r="C80" s="73" t="s">
        <v>233</v>
      </c>
    </row>
    <row r="81" spans="1:3" ht="16.5" thickBot="1" x14ac:dyDescent="0.3">
      <c r="A81" s="72">
        <v>79</v>
      </c>
      <c r="B81" s="73" t="s">
        <v>314</v>
      </c>
      <c r="C81" s="73" t="s">
        <v>354</v>
      </c>
    </row>
    <row r="82" spans="1:3" ht="16.5" thickBot="1" x14ac:dyDescent="0.3">
      <c r="A82" s="72">
        <v>80</v>
      </c>
      <c r="B82" s="73" t="s">
        <v>315</v>
      </c>
      <c r="C82" s="73" t="s">
        <v>234</v>
      </c>
    </row>
    <row r="83" spans="1:3" ht="16.5" thickBot="1" x14ac:dyDescent="0.3">
      <c r="A83" s="72">
        <v>81</v>
      </c>
      <c r="B83" s="73" t="s">
        <v>316</v>
      </c>
      <c r="C83" s="73" t="s">
        <v>198</v>
      </c>
    </row>
    <row r="84" spans="1:3" ht="16.5" thickBot="1" x14ac:dyDescent="0.3">
      <c r="A84" s="72">
        <v>82</v>
      </c>
      <c r="B84" s="73" t="s">
        <v>317</v>
      </c>
      <c r="C84" s="73" t="s">
        <v>199</v>
      </c>
    </row>
    <row r="85" spans="1:3" ht="16.5" thickBot="1" x14ac:dyDescent="0.3">
      <c r="A85" s="72">
        <v>83</v>
      </c>
      <c r="B85" s="73" t="s">
        <v>318</v>
      </c>
      <c r="C85" s="73" t="s">
        <v>200</v>
      </c>
    </row>
    <row r="86" spans="1:3" ht="16.5" thickBot="1" x14ac:dyDescent="0.3">
      <c r="A86" s="72">
        <v>84</v>
      </c>
      <c r="B86" s="73" t="s">
        <v>319</v>
      </c>
      <c r="C86" s="73" t="s">
        <v>201</v>
      </c>
    </row>
    <row r="87" spans="1:3" ht="16.5" thickBot="1" x14ac:dyDescent="0.3">
      <c r="A87" s="72">
        <v>85</v>
      </c>
      <c r="B87" s="73" t="s">
        <v>320</v>
      </c>
      <c r="C87" s="73" t="s">
        <v>235</v>
      </c>
    </row>
    <row r="88" spans="1:3" ht="15.75" x14ac:dyDescent="0.25">
      <c r="C88" s="73"/>
    </row>
    <row r="89" spans="1:3" ht="15.75" x14ac:dyDescent="0.25">
      <c r="C89" s="7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D28"/>
  <sheetViews>
    <sheetView view="pageBreakPreview" topLeftCell="A19" zoomScaleNormal="90" zoomScaleSheetLayoutView="100" workbookViewId="0">
      <selection activeCell="F21" sqref="F21"/>
    </sheetView>
  </sheetViews>
  <sheetFormatPr defaultColWidth="9.140625" defaultRowHeight="18.75" x14ac:dyDescent="0.3"/>
  <cols>
    <col min="1" max="1" width="5.5703125" style="26" customWidth="1"/>
    <col min="2" max="2" width="92.7109375" style="22" customWidth="1"/>
    <col min="3" max="3" width="2" style="22" customWidth="1"/>
    <col min="4" max="4" width="1.42578125" style="22" customWidth="1"/>
    <col min="5" max="16384" width="9.140625" style="22"/>
  </cols>
  <sheetData>
    <row r="1" spans="1:4" ht="66" customHeight="1" x14ac:dyDescent="0.3">
      <c r="B1" s="139" t="s">
        <v>550</v>
      </c>
    </row>
    <row r="2" spans="1:4" ht="37.5" customHeight="1" x14ac:dyDescent="0.25">
      <c r="A2" s="53"/>
      <c r="B2" s="99" t="s">
        <v>517</v>
      </c>
    </row>
    <row r="3" spans="1:4" ht="15.75" x14ac:dyDescent="0.2">
      <c r="A3" s="100" t="s">
        <v>85</v>
      </c>
      <c r="B3" s="101" t="s">
        <v>106</v>
      </c>
    </row>
    <row r="4" spans="1:4" ht="54" customHeight="1" x14ac:dyDescent="0.2">
      <c r="A4" s="102" t="s">
        <v>88</v>
      </c>
      <c r="B4" s="103" t="s">
        <v>534</v>
      </c>
    </row>
    <row r="5" spans="1:4" ht="109.5" customHeight="1" x14ac:dyDescent="0.2">
      <c r="A5" s="102" t="s">
        <v>89</v>
      </c>
      <c r="B5" s="110" t="s">
        <v>551</v>
      </c>
    </row>
    <row r="6" spans="1:4" ht="48.75" customHeight="1" x14ac:dyDescent="0.2">
      <c r="A6" s="102" t="s">
        <v>90</v>
      </c>
      <c r="B6" s="103" t="s">
        <v>333</v>
      </c>
    </row>
    <row r="7" spans="1:4" ht="97.5" customHeight="1" x14ac:dyDescent="0.2">
      <c r="A7" s="102" t="s">
        <v>108</v>
      </c>
      <c r="B7" s="103" t="s">
        <v>328</v>
      </c>
    </row>
    <row r="8" spans="1:4" ht="15.75" x14ac:dyDescent="0.2">
      <c r="A8" s="102" t="s">
        <v>112</v>
      </c>
      <c r="B8" s="104" t="s">
        <v>113</v>
      </c>
    </row>
    <row r="9" spans="1:4" ht="101.25" customHeight="1" x14ac:dyDescent="0.2">
      <c r="A9" s="102" t="s">
        <v>153</v>
      </c>
      <c r="B9" s="103" t="s">
        <v>611</v>
      </c>
    </row>
    <row r="10" spans="1:4" s="25" customFormat="1" ht="15.75" x14ac:dyDescent="0.2">
      <c r="A10" s="100" t="s">
        <v>86</v>
      </c>
      <c r="B10" s="101" t="s">
        <v>87</v>
      </c>
    </row>
    <row r="11" spans="1:4" s="25" customFormat="1" ht="15.75" x14ac:dyDescent="0.2">
      <c r="A11" s="102" t="s">
        <v>91</v>
      </c>
      <c r="B11" s="105" t="s">
        <v>524</v>
      </c>
    </row>
    <row r="12" spans="1:4" s="24" customFormat="1" ht="36.75" customHeight="1" x14ac:dyDescent="0.2">
      <c r="A12" s="102" t="s">
        <v>92</v>
      </c>
      <c r="B12" s="106" t="s">
        <v>525</v>
      </c>
    </row>
    <row r="13" spans="1:4" s="24" customFormat="1" ht="84" customHeight="1" x14ac:dyDescent="0.2">
      <c r="A13" s="102" t="s">
        <v>93</v>
      </c>
      <c r="B13" s="106" t="s">
        <v>555</v>
      </c>
      <c r="C13" s="20"/>
      <c r="D13" s="20"/>
    </row>
    <row r="14" spans="1:4" s="24" customFormat="1" ht="110.25" customHeight="1" x14ac:dyDescent="0.2">
      <c r="A14" s="102" t="s">
        <v>94</v>
      </c>
      <c r="B14" s="106" t="s">
        <v>589</v>
      </c>
      <c r="C14" s="20"/>
      <c r="D14" s="20"/>
    </row>
    <row r="15" spans="1:4" s="24" customFormat="1" ht="129.75" customHeight="1" x14ac:dyDescent="0.2">
      <c r="A15" s="102" t="s">
        <v>95</v>
      </c>
      <c r="B15" s="106" t="s">
        <v>590</v>
      </c>
      <c r="C15" s="20"/>
      <c r="D15" s="20"/>
    </row>
    <row r="16" spans="1:4" s="24" customFormat="1" ht="31.5" x14ac:dyDescent="0.2">
      <c r="A16" s="102" t="s">
        <v>96</v>
      </c>
      <c r="B16" s="106" t="s">
        <v>334</v>
      </c>
      <c r="C16" s="20"/>
      <c r="D16" s="20"/>
    </row>
    <row r="17" spans="1:4" s="24" customFormat="1" ht="34.5" customHeight="1" x14ac:dyDescent="0.2">
      <c r="A17" s="102"/>
      <c r="B17" s="107" t="s">
        <v>9</v>
      </c>
      <c r="C17" s="20"/>
      <c r="D17" s="20"/>
    </row>
    <row r="18" spans="1:4" s="24" customFormat="1" x14ac:dyDescent="0.25">
      <c r="A18" s="102"/>
      <c r="B18" s="108" t="s">
        <v>10</v>
      </c>
      <c r="C18" s="20"/>
      <c r="D18" s="20"/>
    </row>
    <row r="19" spans="1:4" s="24" customFormat="1" ht="114.75" customHeight="1" x14ac:dyDescent="0.2">
      <c r="A19" s="102"/>
      <c r="B19" s="109" t="s">
        <v>623</v>
      </c>
      <c r="C19" s="20"/>
      <c r="D19" s="20"/>
    </row>
    <row r="20" spans="1:4" s="24" customFormat="1" ht="111.75" customHeight="1" x14ac:dyDescent="0.2">
      <c r="A20" s="102"/>
      <c r="B20" s="109" t="s">
        <v>624</v>
      </c>
      <c r="C20" s="20"/>
      <c r="D20" s="20"/>
    </row>
    <row r="21" spans="1:4" s="24" customFormat="1" ht="204.75" customHeight="1" x14ac:dyDescent="0.2">
      <c r="A21" s="102" t="s">
        <v>97</v>
      </c>
      <c r="B21" s="106" t="s">
        <v>616</v>
      </c>
      <c r="C21" s="20"/>
      <c r="D21" s="20"/>
    </row>
    <row r="22" spans="1:4" s="24" customFormat="1" ht="47.25" x14ac:dyDescent="0.2">
      <c r="A22" s="102" t="s">
        <v>98</v>
      </c>
      <c r="B22" s="106" t="s">
        <v>533</v>
      </c>
      <c r="C22" s="20"/>
      <c r="D22" s="20"/>
    </row>
    <row r="23" spans="1:4" s="25" customFormat="1" ht="31.5" x14ac:dyDescent="0.2">
      <c r="A23" s="102" t="s">
        <v>101</v>
      </c>
      <c r="B23" s="110" t="s">
        <v>526</v>
      </c>
    </row>
    <row r="24" spans="1:4" s="25" customFormat="1" ht="18.75" customHeight="1" x14ac:dyDescent="0.2">
      <c r="A24" s="27"/>
      <c r="B24" s="2"/>
    </row>
    <row r="25" spans="1:4" s="25" customFormat="1" ht="18.75" customHeight="1" x14ac:dyDescent="0.2">
      <c r="A25" s="27"/>
      <c r="B25" s="2"/>
    </row>
    <row r="26" spans="1:4" s="25" customFormat="1" ht="18.75" customHeight="1" x14ac:dyDescent="0.2">
      <c r="A26" s="27"/>
      <c r="B26" s="2"/>
    </row>
    <row r="27" spans="1:4" s="25" customFormat="1" ht="18.75" customHeight="1" x14ac:dyDescent="0.2">
      <c r="A27" s="27"/>
      <c r="B27" s="2"/>
    </row>
    <row r="28" spans="1:4" s="25" customFormat="1" ht="18.75" customHeight="1" x14ac:dyDescent="0.2">
      <c r="A28" s="27"/>
      <c r="B28" s="2"/>
    </row>
  </sheetData>
  <phoneticPr fontId="9" type="noConversion"/>
  <printOptions horizontalCentered="1"/>
  <pageMargins left="0.35433070866141736" right="0.35433070866141736" top="0.82677165354330717" bottom="0.39370078740157483" header="0.51181102362204722" footer="0.51181102362204722"/>
  <pageSetup paperSize="9" orientation="portrait" r:id="rId1"/>
  <headerFooter differentFirst="1">
    <oddHeader>&amp;C&amp;"Times New Roman,обычный"&amp;12&amp;P</oddHeader>
  </headerFooter>
  <drawing r:id="rId2"/>
  <legacyDrawing r:id="rId3"/>
  <oleObjects>
    <mc:AlternateContent xmlns:mc="http://schemas.openxmlformats.org/markup-compatibility/2006">
      <mc:Choice Requires="x14">
        <oleObject progId="Equation.3" shapeId="2050" r:id="rId4">
          <objectPr defaultSize="0" autoPict="0" r:id="rId5">
            <anchor moveWithCells="1" sizeWithCells="1">
              <from>
                <xdr:col>1</xdr:col>
                <xdr:colOff>1057275</xdr:colOff>
                <xdr:row>16</xdr:row>
                <xdr:rowOff>0</xdr:rowOff>
              </from>
              <to>
                <xdr:col>1</xdr:col>
                <xdr:colOff>3657600</xdr:colOff>
                <xdr:row>16</xdr:row>
                <xdr:rowOff>409575</xdr:rowOff>
              </to>
            </anchor>
          </objectPr>
        </oleObject>
      </mc:Choice>
      <mc:Fallback>
        <oleObject progId="Equation.3" shapeId="2050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HL57"/>
  <sheetViews>
    <sheetView view="pageBreakPreview" zoomScaleNormal="100" zoomScaleSheetLayoutView="100" workbookViewId="0">
      <selection activeCell="F9" sqref="F9"/>
    </sheetView>
  </sheetViews>
  <sheetFormatPr defaultColWidth="9.140625" defaultRowHeight="45.75" customHeight="1" outlineLevelRow="2" x14ac:dyDescent="0.2"/>
  <cols>
    <col min="1" max="1" width="5.140625" style="3" customWidth="1"/>
    <col min="2" max="2" width="31.140625" style="3" customWidth="1"/>
    <col min="3" max="3" width="17" style="4" customWidth="1"/>
    <col min="4" max="4" width="16" style="4" customWidth="1"/>
    <col min="5" max="5" width="19.28515625" style="3" customWidth="1"/>
    <col min="6" max="16384" width="9.140625" style="3"/>
  </cols>
  <sheetData>
    <row r="1" spans="1:220" ht="69" customHeight="1" x14ac:dyDescent="0.2">
      <c r="D1" s="181" t="s">
        <v>552</v>
      </c>
      <c r="E1" s="181"/>
    </row>
    <row r="2" spans="1:220" ht="20.25" customHeight="1" x14ac:dyDescent="0.2">
      <c r="E2" s="21" t="s">
        <v>519</v>
      </c>
    </row>
    <row r="3" spans="1:220" ht="24.6" customHeight="1" x14ac:dyDescent="0.2">
      <c r="A3" s="170" t="s">
        <v>585</v>
      </c>
      <c r="B3" s="170"/>
      <c r="C3" s="170"/>
      <c r="D3" s="170"/>
      <c r="E3" s="170"/>
    </row>
    <row r="4" spans="1:220" s="5" customFormat="1" ht="16.899999999999999" customHeight="1" x14ac:dyDescent="0.2">
      <c r="A4" s="171" t="s">
        <v>154</v>
      </c>
      <c r="B4" s="171"/>
      <c r="C4" s="171"/>
      <c r="D4" s="171"/>
      <c r="E4" s="171"/>
    </row>
    <row r="5" spans="1:220" s="5" customFormat="1" ht="16.899999999999999" customHeight="1" x14ac:dyDescent="0.2">
      <c r="A5" s="55" t="str">
        <f>IF(B5="Владимирской области","во ","в ")</f>
        <v xml:space="preserve">в </v>
      </c>
      <c r="B5" s="189" t="str">
        <f>IF('ПС-1'!C5="","",'ПС-1'!C5)</f>
        <v/>
      </c>
      <c r="C5" s="189"/>
      <c r="D5" s="189"/>
      <c r="E5" s="189"/>
    </row>
    <row r="6" spans="1:220" s="15" customFormat="1" ht="13.5" customHeight="1" x14ac:dyDescent="0.2">
      <c r="B6" s="172" t="s">
        <v>122</v>
      </c>
      <c r="C6" s="172"/>
      <c r="D6" s="172"/>
      <c r="E6" s="172"/>
    </row>
    <row r="7" spans="1:220" s="5" customFormat="1" ht="45.6" customHeight="1" x14ac:dyDescent="0.2">
      <c r="A7" s="173" t="s">
        <v>591</v>
      </c>
      <c r="B7" s="173"/>
      <c r="C7" s="173"/>
      <c r="D7" s="173"/>
      <c r="E7" s="173"/>
    </row>
    <row r="8" spans="1:220" s="5" customFormat="1" ht="17.25" customHeight="1" x14ac:dyDescent="0.2">
      <c r="B8" s="55"/>
      <c r="C8" s="91"/>
      <c r="D8" s="18"/>
    </row>
    <row r="9" spans="1:220" s="60" customFormat="1" ht="134.25" customHeight="1" x14ac:dyDescent="0.2">
      <c r="A9" s="7" t="s">
        <v>11</v>
      </c>
      <c r="B9" s="146" t="s">
        <v>564</v>
      </c>
      <c r="C9" s="7" t="s">
        <v>541</v>
      </c>
      <c r="D9" s="146" t="s">
        <v>621</v>
      </c>
      <c r="E9" s="7" t="s">
        <v>100</v>
      </c>
    </row>
    <row r="10" spans="1:220" s="10" customFormat="1" ht="12.75" customHeight="1" x14ac:dyDescent="0.2">
      <c r="A10" s="9">
        <v>1</v>
      </c>
      <c r="B10" s="54">
        <v>2</v>
      </c>
      <c r="C10" s="9">
        <v>3</v>
      </c>
      <c r="D10" s="54">
        <v>4</v>
      </c>
      <c r="E10" s="9">
        <v>5</v>
      </c>
    </row>
    <row r="11" spans="1:220" s="11" customFormat="1" ht="27" customHeight="1" x14ac:dyDescent="0.2">
      <c r="A11" s="80"/>
      <c r="B11" s="144" t="s">
        <v>553</v>
      </c>
      <c r="C11" s="141" t="str">
        <f>IF(AND(SUBTOTAL(9,C13:C42)=0,SUBTOTAL(3,B13:B42)=0),"",SUBTOTAL(9,C13:C42))</f>
        <v/>
      </c>
      <c r="D11" s="141" t="str">
        <f>IF(AND(SUBTOTAL(9,D13:D42)=0,SUBTOTAL(3,B13:B42)=0),"",SUBTOTAL(9,D13:D42))</f>
        <v/>
      </c>
      <c r="E11" s="141" t="str">
        <f>IF(AND(SUBTOTAL(9,E13:E42)=0,SUBTOTAL(3,B13:B42)=0),"",SUBTOTAL(9,E13:E42))</f>
        <v/>
      </c>
    </row>
    <row r="12" spans="1:220" s="11" customFormat="1" ht="15" customHeight="1" x14ac:dyDescent="0.2">
      <c r="A12" s="145"/>
      <c r="B12" s="144" t="s">
        <v>548</v>
      </c>
      <c r="C12" s="141"/>
      <c r="D12" s="141"/>
      <c r="E12" s="141"/>
    </row>
    <row r="13" spans="1:220" s="11" customFormat="1" ht="15" x14ac:dyDescent="0.2">
      <c r="A13" s="32" t="str">
        <f>IF(B13="","",1)</f>
        <v/>
      </c>
      <c r="B13" s="70"/>
      <c r="C13" s="125"/>
      <c r="D13" s="125"/>
      <c r="E13" s="128"/>
    </row>
    <row r="14" spans="1:220" s="11" customFormat="1" ht="15" x14ac:dyDescent="0.2">
      <c r="A14" s="32" t="str">
        <f>IF(B14="","",ROW(A2))</f>
        <v/>
      </c>
      <c r="B14" s="68"/>
      <c r="C14" s="125"/>
      <c r="D14" s="157"/>
      <c r="E14" s="128"/>
      <c r="F14" s="45"/>
      <c r="H14" s="46"/>
      <c r="I14" s="47"/>
      <c r="J14" s="47"/>
      <c r="K14" s="46"/>
      <c r="L14" s="47"/>
      <c r="M14" s="47"/>
      <c r="N14" s="41"/>
      <c r="O14" s="48"/>
      <c r="P14" s="48"/>
      <c r="Q14" s="42"/>
      <c r="R14" s="43"/>
      <c r="S14" s="45"/>
      <c r="T14" s="45"/>
      <c r="V14" s="46"/>
      <c r="W14" s="47"/>
      <c r="X14" s="47"/>
      <c r="Y14" s="46"/>
      <c r="Z14" s="47"/>
      <c r="AA14" s="47"/>
      <c r="AB14" s="41"/>
      <c r="AC14" s="48"/>
      <c r="AD14" s="48"/>
      <c r="AE14" s="42"/>
      <c r="AF14" s="43"/>
      <c r="AG14" s="45"/>
      <c r="AH14" s="45"/>
      <c r="AJ14" s="46"/>
      <c r="AK14" s="47"/>
      <c r="AL14" s="47"/>
      <c r="AM14" s="46"/>
      <c r="AN14" s="47"/>
      <c r="AO14" s="47"/>
      <c r="AP14" s="41"/>
      <c r="AQ14" s="48"/>
      <c r="AR14" s="48"/>
      <c r="AS14" s="42"/>
      <c r="AT14" s="43"/>
      <c r="AU14" s="45"/>
      <c r="AV14" s="45"/>
      <c r="AX14" s="46"/>
      <c r="AY14" s="47"/>
      <c r="AZ14" s="47"/>
      <c r="BA14" s="46"/>
      <c r="BB14" s="47"/>
      <c r="BC14" s="47"/>
      <c r="BD14" s="41"/>
      <c r="BE14" s="48"/>
      <c r="BF14" s="48"/>
      <c r="BG14" s="42"/>
      <c r="BH14" s="43"/>
      <c r="BI14" s="45"/>
      <c r="BJ14" s="45"/>
      <c r="BL14" s="46"/>
      <c r="BM14" s="47"/>
      <c r="BN14" s="47"/>
      <c r="BO14" s="46"/>
      <c r="BP14" s="47"/>
      <c r="BQ14" s="47"/>
      <c r="BR14" s="41"/>
      <c r="BS14" s="48"/>
      <c r="BT14" s="48"/>
      <c r="BU14" s="42"/>
      <c r="BV14" s="43"/>
      <c r="BW14" s="45"/>
      <c r="BX14" s="45"/>
      <c r="BZ14" s="46"/>
      <c r="CA14" s="47"/>
      <c r="CB14" s="47"/>
      <c r="CC14" s="46"/>
      <c r="CD14" s="47"/>
      <c r="CE14" s="47"/>
      <c r="CF14" s="41"/>
      <c r="CG14" s="48"/>
      <c r="CH14" s="48"/>
      <c r="CI14" s="42"/>
      <c r="CJ14" s="43"/>
      <c r="CK14" s="45"/>
      <c r="CL14" s="45"/>
      <c r="CN14" s="46"/>
      <c r="CO14" s="47"/>
      <c r="CP14" s="47"/>
      <c r="CQ14" s="46"/>
      <c r="CR14" s="47"/>
      <c r="CS14" s="47"/>
      <c r="CT14" s="41"/>
      <c r="CU14" s="48"/>
      <c r="CV14" s="48"/>
      <c r="CW14" s="42"/>
      <c r="CX14" s="43"/>
      <c r="CY14" s="45"/>
      <c r="CZ14" s="45"/>
      <c r="DB14" s="46"/>
      <c r="DC14" s="47"/>
      <c r="DD14" s="47"/>
      <c r="DE14" s="46"/>
      <c r="DF14" s="47"/>
      <c r="DG14" s="47"/>
      <c r="DH14" s="41"/>
      <c r="DI14" s="48"/>
      <c r="DJ14" s="48"/>
      <c r="DK14" s="42"/>
      <c r="DL14" s="43"/>
      <c r="DM14" s="45"/>
      <c r="DN14" s="45"/>
      <c r="DP14" s="46"/>
      <c r="DQ14" s="47"/>
      <c r="DR14" s="47"/>
      <c r="DS14" s="46"/>
      <c r="DT14" s="47"/>
      <c r="DU14" s="47"/>
      <c r="DV14" s="41"/>
      <c r="DW14" s="48"/>
      <c r="DX14" s="48"/>
      <c r="DY14" s="42"/>
      <c r="DZ14" s="43"/>
      <c r="EA14" s="45"/>
      <c r="EB14" s="45"/>
      <c r="ED14" s="46"/>
      <c r="EE14" s="47"/>
      <c r="EF14" s="47"/>
      <c r="EG14" s="46"/>
      <c r="EH14" s="47"/>
      <c r="EI14" s="47"/>
      <c r="EJ14" s="41"/>
      <c r="EK14" s="48"/>
      <c r="EL14" s="48"/>
      <c r="EM14" s="42"/>
      <c r="EN14" s="43"/>
      <c r="EO14" s="45"/>
      <c r="EP14" s="45"/>
      <c r="ER14" s="46"/>
      <c r="ES14" s="47"/>
      <c r="ET14" s="47"/>
      <c r="EU14" s="46"/>
      <c r="EV14" s="47"/>
      <c r="EW14" s="47"/>
      <c r="EX14" s="41"/>
      <c r="EY14" s="48"/>
      <c r="EZ14" s="48"/>
      <c r="FA14" s="42"/>
      <c r="FB14" s="43"/>
      <c r="FC14" s="45"/>
      <c r="FD14" s="45"/>
      <c r="FF14" s="46"/>
      <c r="FG14" s="47"/>
      <c r="FH14" s="47"/>
      <c r="FI14" s="46"/>
      <c r="FJ14" s="47"/>
      <c r="FK14" s="47"/>
      <c r="FL14" s="41"/>
      <c r="FM14" s="48"/>
      <c r="FN14" s="48"/>
      <c r="FO14" s="42"/>
      <c r="FP14" s="43"/>
      <c r="FQ14" s="45"/>
      <c r="FR14" s="45"/>
      <c r="FT14" s="46"/>
      <c r="FU14" s="47"/>
      <c r="FV14" s="47"/>
      <c r="FW14" s="46"/>
      <c r="FX14" s="47"/>
      <c r="FY14" s="47"/>
      <c r="FZ14" s="41"/>
      <c r="GA14" s="48"/>
      <c r="GB14" s="48"/>
      <c r="GC14" s="42"/>
      <c r="GD14" s="43"/>
      <c r="GE14" s="45"/>
      <c r="GF14" s="45"/>
      <c r="GH14" s="46"/>
      <c r="GI14" s="47"/>
      <c r="GJ14" s="47"/>
      <c r="GK14" s="46"/>
      <c r="GL14" s="47"/>
      <c r="GM14" s="47"/>
      <c r="GN14" s="41"/>
      <c r="GO14" s="48"/>
      <c r="GP14" s="48"/>
      <c r="GQ14" s="42"/>
      <c r="GR14" s="43"/>
      <c r="GS14" s="45"/>
      <c r="GT14" s="45"/>
      <c r="GV14" s="46"/>
      <c r="GW14" s="47"/>
      <c r="GX14" s="47"/>
      <c r="GY14" s="46"/>
      <c r="GZ14" s="47"/>
      <c r="HA14" s="47"/>
      <c r="HB14" s="41"/>
      <c r="HC14" s="48"/>
      <c r="HD14" s="48"/>
      <c r="HE14" s="42"/>
      <c r="HF14" s="43"/>
      <c r="HG14" s="45"/>
      <c r="HH14" s="45"/>
      <c r="HJ14" s="46"/>
      <c r="HK14" s="47"/>
      <c r="HL14" s="47"/>
    </row>
    <row r="15" spans="1:220" s="11" customFormat="1" ht="15" x14ac:dyDescent="0.2">
      <c r="A15" s="32" t="str">
        <f t="shared" ref="A15:A42" si="0">IF(B15="","",ROW(A3))</f>
        <v/>
      </c>
      <c r="B15" s="68"/>
      <c r="C15" s="125"/>
      <c r="D15" s="157"/>
      <c r="E15" s="128"/>
      <c r="F15" s="45"/>
      <c r="H15" s="46"/>
      <c r="I15" s="47"/>
      <c r="J15" s="47"/>
      <c r="K15" s="46"/>
      <c r="L15" s="47"/>
      <c r="M15" s="47"/>
      <c r="N15" s="41"/>
      <c r="O15" s="48"/>
      <c r="P15" s="48"/>
      <c r="Q15" s="42"/>
      <c r="R15" s="43"/>
      <c r="S15" s="45"/>
      <c r="T15" s="45"/>
      <c r="V15" s="46"/>
      <c r="W15" s="47"/>
      <c r="X15" s="47"/>
      <c r="Y15" s="46"/>
      <c r="Z15" s="47"/>
      <c r="AA15" s="47"/>
      <c r="AB15" s="41"/>
      <c r="AC15" s="48"/>
      <c r="AD15" s="48"/>
      <c r="AE15" s="42"/>
      <c r="AF15" s="43"/>
      <c r="AG15" s="45"/>
      <c r="AH15" s="45"/>
      <c r="AJ15" s="46"/>
      <c r="AK15" s="47"/>
      <c r="AL15" s="47"/>
      <c r="AM15" s="46"/>
      <c r="AN15" s="47"/>
      <c r="AO15" s="47"/>
      <c r="AP15" s="41"/>
      <c r="AQ15" s="48"/>
      <c r="AR15" s="48"/>
      <c r="AS15" s="42"/>
      <c r="AT15" s="43"/>
      <c r="AU15" s="45"/>
      <c r="AV15" s="45"/>
      <c r="AX15" s="46"/>
      <c r="AY15" s="47"/>
      <c r="AZ15" s="47"/>
      <c r="BA15" s="46"/>
      <c r="BB15" s="47"/>
      <c r="BC15" s="47"/>
      <c r="BD15" s="41"/>
      <c r="BE15" s="48"/>
      <c r="BF15" s="48"/>
      <c r="BG15" s="42"/>
      <c r="BH15" s="43"/>
      <c r="BI15" s="45"/>
      <c r="BJ15" s="45"/>
      <c r="BL15" s="46"/>
      <c r="BM15" s="47"/>
      <c r="BN15" s="47"/>
      <c r="BO15" s="46"/>
      <c r="BP15" s="47"/>
      <c r="BQ15" s="47"/>
      <c r="BR15" s="41"/>
      <c r="BS15" s="48"/>
      <c r="BT15" s="48"/>
      <c r="BU15" s="42"/>
      <c r="BV15" s="43"/>
      <c r="BW15" s="45"/>
      <c r="BX15" s="45"/>
      <c r="BZ15" s="46"/>
      <c r="CA15" s="47"/>
      <c r="CB15" s="47"/>
      <c r="CC15" s="46"/>
      <c r="CD15" s="47"/>
      <c r="CE15" s="47"/>
      <c r="CF15" s="41"/>
      <c r="CG15" s="48"/>
      <c r="CH15" s="48"/>
      <c r="CI15" s="42"/>
      <c r="CJ15" s="43"/>
      <c r="CK15" s="45"/>
      <c r="CL15" s="45"/>
      <c r="CN15" s="46"/>
      <c r="CO15" s="47"/>
      <c r="CP15" s="47"/>
      <c r="CQ15" s="46"/>
      <c r="CR15" s="47"/>
      <c r="CS15" s="47"/>
      <c r="CT15" s="41"/>
      <c r="CU15" s="48"/>
      <c r="CV15" s="48"/>
      <c r="CW15" s="42"/>
      <c r="CX15" s="43"/>
      <c r="CY15" s="45"/>
      <c r="CZ15" s="45"/>
      <c r="DB15" s="46"/>
      <c r="DC15" s="47"/>
      <c r="DD15" s="47"/>
      <c r="DE15" s="46"/>
      <c r="DF15" s="47"/>
      <c r="DG15" s="47"/>
      <c r="DH15" s="41"/>
      <c r="DI15" s="48"/>
      <c r="DJ15" s="48"/>
      <c r="DK15" s="42"/>
      <c r="DL15" s="43"/>
      <c r="DM15" s="45"/>
      <c r="DN15" s="45"/>
      <c r="DP15" s="46"/>
      <c r="DQ15" s="47"/>
      <c r="DR15" s="47"/>
      <c r="DS15" s="46"/>
      <c r="DT15" s="47"/>
      <c r="DU15" s="47"/>
      <c r="DV15" s="41"/>
      <c r="DW15" s="48"/>
      <c r="DX15" s="48"/>
      <c r="DY15" s="42"/>
      <c r="DZ15" s="43"/>
      <c r="EA15" s="45"/>
      <c r="EB15" s="45"/>
      <c r="ED15" s="46"/>
      <c r="EE15" s="47"/>
      <c r="EF15" s="47"/>
      <c r="EG15" s="46"/>
      <c r="EH15" s="47"/>
      <c r="EI15" s="47"/>
      <c r="EJ15" s="41"/>
      <c r="EK15" s="48"/>
      <c r="EL15" s="48"/>
      <c r="EM15" s="42"/>
      <c r="EN15" s="43"/>
      <c r="EO15" s="45"/>
      <c r="EP15" s="45"/>
      <c r="ER15" s="46"/>
      <c r="ES15" s="47"/>
      <c r="ET15" s="47"/>
      <c r="EU15" s="46"/>
      <c r="EV15" s="47"/>
      <c r="EW15" s="47"/>
      <c r="EX15" s="41"/>
      <c r="EY15" s="48"/>
      <c r="EZ15" s="48"/>
      <c r="FA15" s="42"/>
      <c r="FB15" s="43"/>
      <c r="FC15" s="45"/>
      <c r="FD15" s="45"/>
      <c r="FF15" s="46"/>
      <c r="FG15" s="47"/>
      <c r="FH15" s="47"/>
      <c r="FI15" s="46"/>
      <c r="FJ15" s="47"/>
      <c r="FK15" s="47"/>
      <c r="FL15" s="41"/>
      <c r="FM15" s="48"/>
      <c r="FN15" s="48"/>
      <c r="FO15" s="42"/>
      <c r="FP15" s="43"/>
      <c r="FQ15" s="45"/>
      <c r="FR15" s="45"/>
      <c r="FT15" s="46"/>
      <c r="FU15" s="47"/>
      <c r="FV15" s="47"/>
      <c r="FW15" s="46"/>
      <c r="FX15" s="47"/>
      <c r="FY15" s="47"/>
      <c r="FZ15" s="41"/>
      <c r="GA15" s="48"/>
      <c r="GB15" s="48"/>
      <c r="GC15" s="42"/>
      <c r="GD15" s="43"/>
      <c r="GE15" s="45"/>
      <c r="GF15" s="45"/>
      <c r="GH15" s="46"/>
      <c r="GI15" s="47"/>
      <c r="GJ15" s="47"/>
      <c r="GK15" s="46"/>
      <c r="GL15" s="47"/>
      <c r="GM15" s="47"/>
      <c r="GN15" s="41"/>
      <c r="GO15" s="48"/>
      <c r="GP15" s="48"/>
      <c r="GQ15" s="42"/>
      <c r="GR15" s="43"/>
      <c r="GS15" s="45"/>
      <c r="GT15" s="45"/>
      <c r="GV15" s="46"/>
      <c r="GW15" s="47"/>
      <c r="GX15" s="47"/>
      <c r="GY15" s="46"/>
      <c r="GZ15" s="47"/>
      <c r="HA15" s="47"/>
      <c r="HB15" s="41"/>
      <c r="HC15" s="48"/>
      <c r="HD15" s="48"/>
      <c r="HE15" s="42"/>
      <c r="HF15" s="43"/>
      <c r="HG15" s="45"/>
      <c r="HH15" s="45"/>
      <c r="HJ15" s="46"/>
      <c r="HK15" s="47"/>
      <c r="HL15" s="47"/>
    </row>
    <row r="16" spans="1:220" ht="15" x14ac:dyDescent="0.2">
      <c r="A16" s="32" t="str">
        <f t="shared" si="0"/>
        <v/>
      </c>
      <c r="B16" s="68"/>
      <c r="C16" s="125"/>
      <c r="D16" s="157"/>
      <c r="E16" s="128"/>
    </row>
    <row r="17" spans="1:5" ht="15" x14ac:dyDescent="0.2">
      <c r="A17" s="32" t="str">
        <f t="shared" si="0"/>
        <v/>
      </c>
      <c r="B17" s="68"/>
      <c r="C17" s="125"/>
      <c r="D17" s="157"/>
      <c r="E17" s="128"/>
    </row>
    <row r="18" spans="1:5" ht="15" x14ac:dyDescent="0.2">
      <c r="A18" s="32" t="str">
        <f t="shared" si="0"/>
        <v/>
      </c>
      <c r="B18" s="68"/>
      <c r="C18" s="125"/>
      <c r="D18" s="157"/>
      <c r="E18" s="128"/>
    </row>
    <row r="19" spans="1:5" ht="15" hidden="1" outlineLevel="1" x14ac:dyDescent="0.2">
      <c r="A19" s="32" t="str">
        <f t="shared" si="0"/>
        <v/>
      </c>
      <c r="B19" s="68"/>
      <c r="C19" s="125"/>
      <c r="D19" s="157"/>
      <c r="E19" s="128"/>
    </row>
    <row r="20" spans="1:5" ht="15" hidden="1" outlineLevel="2" x14ac:dyDescent="0.2">
      <c r="A20" s="32" t="str">
        <f t="shared" si="0"/>
        <v/>
      </c>
      <c r="B20" s="68"/>
      <c r="C20" s="125"/>
      <c r="D20" s="157"/>
      <c r="E20" s="128"/>
    </row>
    <row r="21" spans="1:5" ht="15" hidden="1" outlineLevel="2" x14ac:dyDescent="0.2">
      <c r="A21" s="32" t="str">
        <f t="shared" si="0"/>
        <v/>
      </c>
      <c r="B21" s="68"/>
      <c r="C21" s="125"/>
      <c r="D21" s="157"/>
      <c r="E21" s="128"/>
    </row>
    <row r="22" spans="1:5" ht="15" hidden="1" outlineLevel="2" x14ac:dyDescent="0.2">
      <c r="A22" s="32" t="str">
        <f t="shared" si="0"/>
        <v/>
      </c>
      <c r="B22" s="68"/>
      <c r="C22" s="125"/>
      <c r="D22" s="157"/>
      <c r="E22" s="128"/>
    </row>
    <row r="23" spans="1:5" ht="15" hidden="1" outlineLevel="2" x14ac:dyDescent="0.2">
      <c r="A23" s="32" t="str">
        <f t="shared" si="0"/>
        <v/>
      </c>
      <c r="B23" s="68"/>
      <c r="C23" s="125"/>
      <c r="D23" s="157"/>
      <c r="E23" s="128"/>
    </row>
    <row r="24" spans="1:5" ht="15" hidden="1" outlineLevel="2" x14ac:dyDescent="0.2">
      <c r="A24" s="32" t="str">
        <f t="shared" si="0"/>
        <v/>
      </c>
      <c r="B24" s="68"/>
      <c r="C24" s="125"/>
      <c r="D24" s="157"/>
      <c r="E24" s="128"/>
    </row>
    <row r="25" spans="1:5" ht="15" hidden="1" outlineLevel="2" x14ac:dyDescent="0.2">
      <c r="A25" s="32" t="str">
        <f t="shared" si="0"/>
        <v/>
      </c>
      <c r="B25" s="68"/>
      <c r="C25" s="125"/>
      <c r="D25" s="157"/>
      <c r="E25" s="128"/>
    </row>
    <row r="26" spans="1:5" ht="15" hidden="1" outlineLevel="2" x14ac:dyDescent="0.2">
      <c r="A26" s="32" t="str">
        <f t="shared" si="0"/>
        <v/>
      </c>
      <c r="B26" s="68"/>
      <c r="C26" s="125"/>
      <c r="D26" s="157"/>
      <c r="E26" s="128"/>
    </row>
    <row r="27" spans="1:5" ht="15" hidden="1" outlineLevel="2" x14ac:dyDescent="0.2">
      <c r="A27" s="32" t="str">
        <f t="shared" si="0"/>
        <v/>
      </c>
      <c r="B27" s="68"/>
      <c r="C27" s="125"/>
      <c r="D27" s="157"/>
      <c r="E27" s="128"/>
    </row>
    <row r="28" spans="1:5" ht="15" hidden="1" outlineLevel="2" x14ac:dyDescent="0.2">
      <c r="A28" s="32" t="str">
        <f t="shared" si="0"/>
        <v/>
      </c>
      <c r="B28" s="68"/>
      <c r="C28" s="125"/>
      <c r="D28" s="157"/>
      <c r="E28" s="128"/>
    </row>
    <row r="29" spans="1:5" ht="15" hidden="1" outlineLevel="2" x14ac:dyDescent="0.2">
      <c r="A29" s="32" t="str">
        <f t="shared" si="0"/>
        <v/>
      </c>
      <c r="B29" s="68"/>
      <c r="C29" s="125"/>
      <c r="D29" s="157"/>
      <c r="E29" s="128"/>
    </row>
    <row r="30" spans="1:5" ht="15" hidden="1" outlineLevel="2" x14ac:dyDescent="0.2">
      <c r="A30" s="32" t="str">
        <f t="shared" si="0"/>
        <v/>
      </c>
      <c r="B30" s="68"/>
      <c r="C30" s="125"/>
      <c r="D30" s="157"/>
      <c r="E30" s="128"/>
    </row>
    <row r="31" spans="1:5" ht="15" hidden="1" outlineLevel="2" x14ac:dyDescent="0.2">
      <c r="A31" s="32" t="str">
        <f t="shared" si="0"/>
        <v/>
      </c>
      <c r="B31" s="68"/>
      <c r="C31" s="125"/>
      <c r="D31" s="157"/>
      <c r="E31" s="128"/>
    </row>
    <row r="32" spans="1:5" ht="15" hidden="1" outlineLevel="2" x14ac:dyDescent="0.2">
      <c r="A32" s="32" t="str">
        <f t="shared" si="0"/>
        <v/>
      </c>
      <c r="B32" s="68"/>
      <c r="C32" s="125"/>
      <c r="D32" s="157"/>
      <c r="E32" s="128"/>
    </row>
    <row r="33" spans="1:6" ht="15" hidden="1" outlineLevel="2" x14ac:dyDescent="0.2">
      <c r="A33" s="32" t="str">
        <f t="shared" si="0"/>
        <v/>
      </c>
      <c r="B33" s="68"/>
      <c r="C33" s="125"/>
      <c r="D33" s="157"/>
      <c r="E33" s="128"/>
    </row>
    <row r="34" spans="1:6" ht="15" hidden="1" outlineLevel="2" x14ac:dyDescent="0.2">
      <c r="A34" s="32" t="str">
        <f t="shared" si="0"/>
        <v/>
      </c>
      <c r="B34" s="68"/>
      <c r="C34" s="125"/>
      <c r="D34" s="157"/>
      <c r="E34" s="128"/>
    </row>
    <row r="35" spans="1:6" ht="15" hidden="1" outlineLevel="2" x14ac:dyDescent="0.2">
      <c r="A35" s="32" t="str">
        <f t="shared" si="0"/>
        <v/>
      </c>
      <c r="B35" s="68"/>
      <c r="C35" s="125"/>
      <c r="D35" s="157"/>
      <c r="E35" s="128"/>
    </row>
    <row r="36" spans="1:6" ht="15" hidden="1" outlineLevel="2" x14ac:dyDescent="0.2">
      <c r="A36" s="32" t="str">
        <f t="shared" si="0"/>
        <v/>
      </c>
      <c r="B36" s="68"/>
      <c r="C36" s="125"/>
      <c r="D36" s="157"/>
      <c r="E36" s="128"/>
    </row>
    <row r="37" spans="1:6" ht="15" hidden="1" outlineLevel="2" x14ac:dyDescent="0.2">
      <c r="A37" s="32" t="str">
        <f t="shared" si="0"/>
        <v/>
      </c>
      <c r="B37" s="68"/>
      <c r="C37" s="125"/>
      <c r="D37" s="157"/>
      <c r="E37" s="128"/>
    </row>
    <row r="38" spans="1:6" ht="15" hidden="1" outlineLevel="2" x14ac:dyDescent="0.2">
      <c r="A38" s="32" t="str">
        <f t="shared" si="0"/>
        <v/>
      </c>
      <c r="B38" s="68"/>
      <c r="C38" s="125"/>
      <c r="D38" s="157"/>
      <c r="E38" s="128"/>
    </row>
    <row r="39" spans="1:6" ht="15" hidden="1" outlineLevel="2" x14ac:dyDescent="0.2">
      <c r="A39" s="32" t="str">
        <f t="shared" si="0"/>
        <v/>
      </c>
      <c r="B39" s="68"/>
      <c r="C39" s="125"/>
      <c r="D39" s="157"/>
      <c r="E39" s="128"/>
    </row>
    <row r="40" spans="1:6" ht="15" hidden="1" outlineLevel="2" x14ac:dyDescent="0.2">
      <c r="A40" s="32" t="str">
        <f t="shared" si="0"/>
        <v/>
      </c>
      <c r="B40" s="68"/>
      <c r="C40" s="125"/>
      <c r="D40" s="157"/>
      <c r="E40" s="128"/>
    </row>
    <row r="41" spans="1:6" ht="15" hidden="1" outlineLevel="2" x14ac:dyDescent="0.2">
      <c r="A41" s="32" t="str">
        <f t="shared" si="0"/>
        <v/>
      </c>
      <c r="B41" s="68"/>
      <c r="C41" s="125"/>
      <c r="D41" s="157"/>
      <c r="E41" s="128"/>
    </row>
    <row r="42" spans="1:6" ht="15" hidden="1" outlineLevel="2" x14ac:dyDescent="0.2">
      <c r="A42" s="32" t="str">
        <f t="shared" si="0"/>
        <v/>
      </c>
      <c r="B42" s="68"/>
      <c r="C42" s="125"/>
      <c r="D42" s="157"/>
      <c r="E42" s="128"/>
    </row>
    <row r="43" spans="1:6" ht="36" customHeight="1" collapsed="1" x14ac:dyDescent="0.2">
      <c r="A43" s="190" t="s">
        <v>565</v>
      </c>
      <c r="B43" s="190"/>
      <c r="C43" s="190"/>
      <c r="D43" s="190"/>
      <c r="E43" s="190"/>
    </row>
    <row r="44" spans="1:6" ht="13.15" customHeight="1" x14ac:dyDescent="0.2">
      <c r="A44" s="81" t="s">
        <v>111</v>
      </c>
      <c r="B44" s="42"/>
      <c r="C44" s="147"/>
      <c r="D44" s="42"/>
      <c r="E44" s="43"/>
      <c r="F44" s="44"/>
    </row>
    <row r="45" spans="1:6" s="5" customFormat="1" ht="75.75" customHeight="1" x14ac:dyDescent="0.2">
      <c r="A45" s="183" t="s">
        <v>84</v>
      </c>
      <c r="B45" s="183"/>
      <c r="C45" s="184" t="str">
        <f>IF('ПС-1'!D125="","",'ПС-1'!$D$125)</f>
        <v/>
      </c>
      <c r="D45" s="184"/>
      <c r="E45" s="184"/>
      <c r="F45" s="56"/>
    </row>
    <row r="46" spans="1:6" s="15" customFormat="1" ht="14.25" customHeight="1" x14ac:dyDescent="0.2">
      <c r="A46" s="82" t="s">
        <v>111</v>
      </c>
      <c r="C46" s="185" t="s">
        <v>0</v>
      </c>
      <c r="D46" s="185"/>
      <c r="E46" s="185"/>
      <c r="F46" s="56"/>
    </row>
    <row r="47" spans="1:6" s="5" customFormat="1" ht="41.45" customHeight="1" x14ac:dyDescent="0.25">
      <c r="A47" s="82" t="s">
        <v>111</v>
      </c>
      <c r="B47" s="83" t="s">
        <v>123</v>
      </c>
      <c r="C47" s="187" t="str">
        <f>IF('ПС-1'!E127="","",'ПС-1'!$E$127)</f>
        <v/>
      </c>
      <c r="D47" s="187"/>
      <c r="E47" s="187"/>
      <c r="F47" s="56"/>
    </row>
    <row r="48" spans="1:6" s="16" customFormat="1" ht="13.15" customHeight="1" x14ac:dyDescent="0.2">
      <c r="A48" s="82" t="s">
        <v>111</v>
      </c>
      <c r="B48" s="40" t="s">
        <v>6</v>
      </c>
      <c r="C48" s="188" t="s">
        <v>7</v>
      </c>
      <c r="D48" s="188"/>
      <c r="E48" s="188"/>
      <c r="F48" s="59"/>
    </row>
    <row r="49" spans="1:6" s="15" customFormat="1" ht="31.9" customHeight="1" x14ac:dyDescent="0.25">
      <c r="A49" s="77" t="s">
        <v>588</v>
      </c>
      <c r="C49" s="58"/>
      <c r="D49" s="58"/>
      <c r="E49" s="84"/>
      <c r="F49" s="56"/>
    </row>
    <row r="50" spans="1:6" ht="16.149999999999999" customHeight="1" x14ac:dyDescent="0.2">
      <c r="A50" s="82" t="s">
        <v>111</v>
      </c>
      <c r="C50" s="3"/>
      <c r="D50" s="3"/>
      <c r="F50" s="56"/>
    </row>
    <row r="51" spans="1:6" s="14" customFormat="1" ht="31.5" customHeight="1" x14ac:dyDescent="0.25">
      <c r="A51" s="78" t="s">
        <v>115</v>
      </c>
      <c r="B51" s="6" t="s">
        <v>2</v>
      </c>
      <c r="C51" s="186" t="str">
        <f>IF('ПС-1'!C129="","",'ПС-1'!$C$129)</f>
        <v/>
      </c>
      <c r="D51" s="186"/>
      <c r="E51" s="186"/>
    </row>
    <row r="52" spans="1:6" s="57" customFormat="1" ht="14.25" customHeight="1" x14ac:dyDescent="0.2">
      <c r="A52" s="82" t="s">
        <v>111</v>
      </c>
      <c r="D52" s="172" t="s">
        <v>114</v>
      </c>
      <c r="E52" s="172"/>
    </row>
    <row r="53" spans="1:6" s="5" customFormat="1" ht="18" customHeight="1" x14ac:dyDescent="0.2">
      <c r="A53" s="55" t="s">
        <v>3</v>
      </c>
      <c r="B53" s="85" t="str">
        <f>IF('ПС-1'!F129="","",'ПС-1'!$F$129)</f>
        <v/>
      </c>
      <c r="C53" s="55" t="s">
        <v>4</v>
      </c>
      <c r="D53" s="182" t="str">
        <f>IF('ПС-1'!F131="","",'ПС-1'!$F$131)</f>
        <v/>
      </c>
      <c r="E53" s="182"/>
    </row>
    <row r="54" spans="1:6" ht="45.75" customHeight="1" x14ac:dyDescent="0.2">
      <c r="C54" s="3"/>
      <c r="D54" s="3"/>
    </row>
    <row r="55" spans="1:6" ht="45.75" customHeight="1" x14ac:dyDescent="0.2">
      <c r="C55" s="3"/>
      <c r="D55" s="3"/>
    </row>
    <row r="56" spans="1:6" ht="45.75" customHeight="1" x14ac:dyDescent="0.2">
      <c r="C56" s="3"/>
      <c r="D56" s="3"/>
    </row>
    <row r="57" spans="1:6" ht="45.75" customHeight="1" x14ac:dyDescent="0.2">
      <c r="C57" s="3"/>
      <c r="D57" s="3"/>
    </row>
  </sheetData>
  <sheetProtection formatColumns="0" formatRows="0" selectLockedCells="1" sort="0" autoFilter="0" pivotTables="0"/>
  <autoFilter ref="A12:E12"/>
  <mergeCells count="15">
    <mergeCell ref="D1:E1"/>
    <mergeCell ref="D52:E52"/>
    <mergeCell ref="D53:E53"/>
    <mergeCell ref="A3:E3"/>
    <mergeCell ref="A4:E4"/>
    <mergeCell ref="A7:E7"/>
    <mergeCell ref="A45:B45"/>
    <mergeCell ref="C45:E45"/>
    <mergeCell ref="C46:E46"/>
    <mergeCell ref="C51:E51"/>
    <mergeCell ref="C47:E47"/>
    <mergeCell ref="C48:E48"/>
    <mergeCell ref="B5:E5"/>
    <mergeCell ref="B6:E6"/>
    <mergeCell ref="A43:E43"/>
  </mergeCells>
  <phoneticPr fontId="9" type="noConversion"/>
  <printOptions horizontalCentered="1"/>
  <pageMargins left="0.78740157480314965" right="0.39370078740157483" top="0.55118110236220474" bottom="0.23622047244094491" header="0.31496062992125984" footer="0.23622047244094491"/>
  <pageSetup paperSize="9" fitToHeight="0" orientation="portrait" r:id="rId1"/>
  <headerFooter differentFirst="1" alignWithMargins="0">
    <oddHeader>&amp;C&amp;"Times New Roman,обычный"&amp;12&amp;P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'Перечень культур'!$B$101:$B$108</xm:f>
          </x14:formula1>
          <xm:sqref>B13:B42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C22"/>
  <sheetViews>
    <sheetView view="pageBreakPreview" topLeftCell="A10" zoomScaleNormal="130" zoomScaleSheetLayoutView="100" workbookViewId="0">
      <selection activeCell="B10" sqref="B10"/>
    </sheetView>
  </sheetViews>
  <sheetFormatPr defaultColWidth="9.140625" defaultRowHeight="18.75" x14ac:dyDescent="0.3"/>
  <cols>
    <col min="1" max="1" width="5.7109375" style="31" customWidth="1"/>
    <col min="2" max="2" width="85.5703125" style="23" customWidth="1"/>
    <col min="3" max="3" width="3.7109375" style="23" customWidth="1"/>
    <col min="4" max="16384" width="9.140625" style="23"/>
  </cols>
  <sheetData>
    <row r="1" spans="1:3" ht="69.75" customHeight="1" x14ac:dyDescent="0.3">
      <c r="B1" s="111" t="s">
        <v>554</v>
      </c>
    </row>
    <row r="2" spans="1:3" ht="21" customHeight="1" x14ac:dyDescent="0.25">
      <c r="A2" s="112"/>
      <c r="B2" s="113" t="s">
        <v>518</v>
      </c>
    </row>
    <row r="3" spans="1:3" s="22" customFormat="1" ht="15.75" x14ac:dyDescent="0.2">
      <c r="A3" s="100" t="s">
        <v>85</v>
      </c>
      <c r="B3" s="101" t="s">
        <v>106</v>
      </c>
    </row>
    <row r="4" spans="1:3" s="24" customFormat="1" ht="63" x14ac:dyDescent="0.2">
      <c r="A4" s="102" t="s">
        <v>88</v>
      </c>
      <c r="B4" s="103" t="s">
        <v>535</v>
      </c>
    </row>
    <row r="5" spans="1:3" s="22" customFormat="1" ht="47.25" x14ac:dyDescent="0.2">
      <c r="A5" s="102" t="s">
        <v>89</v>
      </c>
      <c r="B5" s="103" t="s">
        <v>124</v>
      </c>
    </row>
    <row r="6" spans="1:3" s="22" customFormat="1" ht="31.5" x14ac:dyDescent="0.2">
      <c r="A6" s="102" t="s">
        <v>90</v>
      </c>
      <c r="B6" s="103" t="s">
        <v>331</v>
      </c>
    </row>
    <row r="7" spans="1:3" s="22" customFormat="1" ht="96.75" customHeight="1" x14ac:dyDescent="0.2">
      <c r="A7" s="102" t="s">
        <v>108</v>
      </c>
      <c r="B7" s="104" t="s">
        <v>330</v>
      </c>
    </row>
    <row r="8" spans="1:3" s="22" customFormat="1" ht="15.75" x14ac:dyDescent="0.2">
      <c r="A8" s="102" t="s">
        <v>112</v>
      </c>
      <c r="B8" s="104" t="s">
        <v>113</v>
      </c>
    </row>
    <row r="9" spans="1:3" s="24" customFormat="1" ht="99.75" customHeight="1" x14ac:dyDescent="0.2">
      <c r="A9" s="102" t="s">
        <v>153</v>
      </c>
      <c r="B9" s="103" t="s">
        <v>612</v>
      </c>
    </row>
    <row r="10" spans="1:3" s="25" customFormat="1" x14ac:dyDescent="0.2">
      <c r="A10" s="99" t="s">
        <v>86</v>
      </c>
      <c r="B10" s="101" t="s">
        <v>87</v>
      </c>
      <c r="C10" s="62"/>
    </row>
    <row r="11" spans="1:3" s="25" customFormat="1" ht="15.75" x14ac:dyDescent="0.2">
      <c r="A11" s="114" t="s">
        <v>91</v>
      </c>
      <c r="B11" s="105" t="s">
        <v>524</v>
      </c>
    </row>
    <row r="12" spans="1:3" s="24" customFormat="1" ht="31.5" x14ac:dyDescent="0.2">
      <c r="A12" s="102" t="s">
        <v>92</v>
      </c>
      <c r="B12" s="106" t="s">
        <v>525</v>
      </c>
      <c r="C12" s="20"/>
    </row>
    <row r="13" spans="1:3" s="22" customFormat="1" ht="78.75" x14ac:dyDescent="0.2">
      <c r="A13" s="102" t="s">
        <v>93</v>
      </c>
      <c r="B13" s="106" t="s">
        <v>353</v>
      </c>
      <c r="C13" s="28"/>
    </row>
    <row r="14" spans="1:3" ht="31.5" x14ac:dyDescent="0.2">
      <c r="A14" s="102" t="s">
        <v>94</v>
      </c>
      <c r="B14" s="106" t="s">
        <v>592</v>
      </c>
      <c r="C14" s="13"/>
    </row>
    <row r="15" spans="1:3" s="22" customFormat="1" ht="99" customHeight="1" x14ac:dyDescent="0.2">
      <c r="A15" s="102" t="s">
        <v>95</v>
      </c>
      <c r="B15" s="106" t="s">
        <v>593</v>
      </c>
      <c r="C15" s="19"/>
    </row>
    <row r="16" spans="1:3" s="25" customFormat="1" x14ac:dyDescent="0.2">
      <c r="A16" s="115" t="s">
        <v>96</v>
      </c>
      <c r="B16" s="116" t="s">
        <v>527</v>
      </c>
      <c r="C16" s="19"/>
    </row>
    <row r="17" spans="1:3" s="25" customFormat="1" ht="47.25" x14ac:dyDescent="0.2">
      <c r="A17" s="115"/>
      <c r="B17" s="104" t="s">
        <v>528</v>
      </c>
      <c r="C17" s="19"/>
    </row>
    <row r="18" spans="1:3" s="25" customFormat="1" ht="31.5" x14ac:dyDescent="0.2">
      <c r="A18" s="115"/>
      <c r="B18" s="104" t="s">
        <v>529</v>
      </c>
      <c r="C18" s="1"/>
    </row>
    <row r="19" spans="1:3" ht="63" x14ac:dyDescent="0.2">
      <c r="A19" s="115" t="s">
        <v>97</v>
      </c>
      <c r="B19" s="117" t="s">
        <v>530</v>
      </c>
    </row>
    <row r="20" spans="1:3" x14ac:dyDescent="0.3">
      <c r="B20" s="30"/>
    </row>
    <row r="21" spans="1:3" x14ac:dyDescent="0.3">
      <c r="B21" s="30"/>
    </row>
    <row r="22" spans="1:3" x14ac:dyDescent="0.3">
      <c r="B22" s="30"/>
    </row>
  </sheetData>
  <phoneticPr fontId="9" type="noConversion"/>
  <printOptions horizontalCentered="1"/>
  <pageMargins left="0.78740157480314965" right="0.39370078740157483" top="0.72624999999999995" bottom="0.59055118110236227" header="0.51181102362204722" footer="0.51181102362204722"/>
  <pageSetup paperSize="9" fitToHeight="5" orientation="portrait" r:id="rId1"/>
  <headerFooter differentFirst="1" alignWithMargins="0">
    <oddHeader>&amp;C&amp;"Times New Roman,обычный"&amp;12&amp;P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H32"/>
  <sheetViews>
    <sheetView view="pageBreakPreview" topLeftCell="A4" zoomScaleNormal="100" zoomScaleSheetLayoutView="100" workbookViewId="0">
      <selection activeCell="B21" sqref="B21"/>
    </sheetView>
  </sheetViews>
  <sheetFormatPr defaultColWidth="9.140625" defaultRowHeight="45.75" customHeight="1" x14ac:dyDescent="0.2"/>
  <cols>
    <col min="1" max="1" width="3.7109375" style="3" customWidth="1"/>
    <col min="2" max="2" width="15.42578125" style="3" customWidth="1"/>
    <col min="3" max="3" width="14.5703125" style="4" customWidth="1"/>
    <col min="4" max="4" width="14.42578125" style="3" customWidth="1"/>
    <col min="5" max="5" width="9.85546875" style="3" customWidth="1"/>
    <col min="6" max="6" width="14.5703125" style="3" customWidth="1"/>
    <col min="7" max="7" width="10.140625" style="3" customWidth="1"/>
    <col min="8" max="8" width="14" style="3" customWidth="1"/>
    <col min="9" max="16384" width="9.140625" style="3"/>
  </cols>
  <sheetData>
    <row r="1" spans="1:8" ht="66" customHeight="1" x14ac:dyDescent="0.2">
      <c r="F1" s="183" t="s">
        <v>556</v>
      </c>
      <c r="G1" s="199"/>
      <c r="H1" s="199"/>
    </row>
    <row r="2" spans="1:8" ht="20.25" customHeight="1" x14ac:dyDescent="0.2">
      <c r="H2" s="21" t="s">
        <v>520</v>
      </c>
    </row>
    <row r="3" spans="1:8" ht="18.75" customHeight="1" x14ac:dyDescent="0.2">
      <c r="A3" s="170" t="s">
        <v>585</v>
      </c>
      <c r="B3" s="170"/>
      <c r="C3" s="170"/>
      <c r="D3" s="170"/>
      <c r="E3" s="170"/>
      <c r="F3" s="170"/>
      <c r="G3" s="170"/>
      <c r="H3" s="170"/>
    </row>
    <row r="4" spans="1:8" s="5" customFormat="1" ht="34.5" customHeight="1" x14ac:dyDescent="0.2">
      <c r="A4" s="171" t="s">
        <v>325</v>
      </c>
      <c r="B4" s="173"/>
      <c r="C4" s="173"/>
      <c r="D4" s="173"/>
      <c r="E4" s="173"/>
      <c r="F4" s="173"/>
      <c r="G4" s="173"/>
      <c r="H4" s="173"/>
    </row>
    <row r="5" spans="1:8" s="5" customFormat="1" ht="17.25" customHeight="1" x14ac:dyDescent="0.25">
      <c r="B5" s="55" t="str">
        <f>IF(C5="Владимирской области","во ","в ")</f>
        <v xml:space="preserve">в </v>
      </c>
      <c r="C5" s="200" t="str">
        <f>IF('ПС-1'!C5="","",'ПС-1'!C5)</f>
        <v/>
      </c>
      <c r="D5" s="200"/>
      <c r="E5" s="200"/>
      <c r="F5" s="200"/>
      <c r="G5" s="200"/>
      <c r="H5" s="18"/>
    </row>
    <row r="6" spans="1:8" s="5" customFormat="1" ht="13.5" customHeight="1" x14ac:dyDescent="0.2">
      <c r="A6" s="172" t="s">
        <v>109</v>
      </c>
      <c r="B6" s="172"/>
      <c r="C6" s="172"/>
      <c r="D6" s="172"/>
      <c r="E6" s="172"/>
      <c r="F6" s="172"/>
      <c r="G6" s="172"/>
      <c r="H6" s="172"/>
    </row>
    <row r="7" spans="1:8" s="5" customFormat="1" ht="44.25" customHeight="1" x14ac:dyDescent="0.2">
      <c r="A7" s="173" t="s">
        <v>594</v>
      </c>
      <c r="B7" s="173"/>
      <c r="C7" s="173"/>
      <c r="D7" s="173"/>
      <c r="E7" s="173"/>
      <c r="F7" s="173"/>
      <c r="G7" s="173"/>
      <c r="H7" s="173"/>
    </row>
    <row r="8" spans="1:8" s="5" customFormat="1" ht="15" customHeight="1" x14ac:dyDescent="0.25">
      <c r="C8" s="6"/>
      <c r="D8" s="18"/>
      <c r="E8" s="18"/>
      <c r="F8" s="18"/>
      <c r="G8" s="18"/>
      <c r="H8" s="18"/>
    </row>
    <row r="9" spans="1:8" s="8" customFormat="1" ht="199.5" customHeight="1" x14ac:dyDescent="0.2">
      <c r="A9" s="7" t="s">
        <v>11</v>
      </c>
      <c r="B9" s="7" t="s">
        <v>566</v>
      </c>
      <c r="C9" s="7" t="s">
        <v>595</v>
      </c>
      <c r="D9" s="7" t="s">
        <v>596</v>
      </c>
      <c r="E9" s="7" t="s">
        <v>105</v>
      </c>
      <c r="F9" s="7" t="s">
        <v>567</v>
      </c>
      <c r="G9" s="7" t="s">
        <v>568</v>
      </c>
      <c r="H9" s="7" t="s">
        <v>597</v>
      </c>
    </row>
    <row r="10" spans="1:8" s="10" customFormat="1" ht="12.75" customHeight="1" x14ac:dyDescent="0.2">
      <c r="A10" s="9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  <c r="H10" s="9">
        <v>8</v>
      </c>
    </row>
    <row r="11" spans="1:8" s="11" customFormat="1" ht="32.25" customHeight="1" x14ac:dyDescent="0.2">
      <c r="A11" s="65"/>
      <c r="B11" s="66" t="s">
        <v>83</v>
      </c>
      <c r="C11" s="67" t="s">
        <v>8</v>
      </c>
      <c r="D11" s="67" t="s">
        <v>8</v>
      </c>
      <c r="E11" s="67" t="s">
        <v>8</v>
      </c>
      <c r="F11" s="67" t="s">
        <v>8</v>
      </c>
      <c r="G11" s="67" t="s">
        <v>8</v>
      </c>
      <c r="H11" s="86">
        <f>SUM(H12:H21)</f>
        <v>0</v>
      </c>
    </row>
    <row r="12" spans="1:8" s="11" customFormat="1" ht="31.5" x14ac:dyDescent="0.2">
      <c r="A12" s="33">
        <v>1</v>
      </c>
      <c r="B12" s="148" t="s">
        <v>574</v>
      </c>
      <c r="C12" s="126"/>
      <c r="D12" s="126"/>
      <c r="E12" s="126"/>
      <c r="F12" s="127"/>
      <c r="G12" s="127" t="str">
        <f>IF(E12="","",IF(F12="","",ROUND(E12*F12,2)))</f>
        <v/>
      </c>
      <c r="H12" s="124" t="str">
        <f>IF(G12="","",ROUND(D12*G12,1))</f>
        <v/>
      </c>
    </row>
    <row r="13" spans="1:8" s="11" customFormat="1" ht="31.5" x14ac:dyDescent="0.2">
      <c r="A13" s="33">
        <v>2</v>
      </c>
      <c r="B13" s="148" t="s">
        <v>575</v>
      </c>
      <c r="C13" s="126"/>
      <c r="D13" s="126"/>
      <c r="E13" s="126"/>
      <c r="F13" s="127"/>
      <c r="G13" s="127" t="str">
        <f>IF(E13="","",IF(F13="","",ROUND(E13*F13,2)))</f>
        <v/>
      </c>
      <c r="H13" s="124" t="str">
        <f t="shared" ref="H13:H20" si="0">IF(G13="","",ROUND(D13*G13,1))</f>
        <v/>
      </c>
    </row>
    <row r="14" spans="1:8" s="11" customFormat="1" ht="15.75" x14ac:dyDescent="0.2">
      <c r="A14" s="33">
        <v>3</v>
      </c>
      <c r="B14" s="148" t="s">
        <v>102</v>
      </c>
      <c r="C14" s="126"/>
      <c r="D14" s="126"/>
      <c r="E14" s="126"/>
      <c r="F14" s="127"/>
      <c r="G14" s="127" t="str">
        <f t="shared" ref="G14:G20" si="1">IF(E14="","",IF(F14="","",ROUND(E14*F14,2)))</f>
        <v/>
      </c>
      <c r="H14" s="124" t="str">
        <f t="shared" si="0"/>
        <v/>
      </c>
    </row>
    <row r="15" spans="1:8" s="11" customFormat="1" ht="45.75" customHeight="1" x14ac:dyDescent="0.2">
      <c r="A15" s="33">
        <v>4</v>
      </c>
      <c r="B15" s="148" t="s">
        <v>103</v>
      </c>
      <c r="C15" s="126"/>
      <c r="D15" s="126"/>
      <c r="E15" s="126"/>
      <c r="F15" s="127"/>
      <c r="G15" s="127" t="str">
        <f t="shared" si="1"/>
        <v/>
      </c>
      <c r="H15" s="124" t="str">
        <f t="shared" si="0"/>
        <v/>
      </c>
    </row>
    <row r="16" spans="1:8" s="11" customFormat="1" ht="15.75" x14ac:dyDescent="0.2">
      <c r="A16" s="33">
        <v>5</v>
      </c>
      <c r="B16" s="148" t="s">
        <v>104</v>
      </c>
      <c r="C16" s="126"/>
      <c r="D16" s="126"/>
      <c r="E16" s="126"/>
      <c r="F16" s="127"/>
      <c r="G16" s="127" t="str">
        <f t="shared" si="1"/>
        <v/>
      </c>
      <c r="H16" s="124" t="str">
        <f t="shared" si="0"/>
        <v/>
      </c>
    </row>
    <row r="17" spans="1:8" s="11" customFormat="1" ht="15.75" x14ac:dyDescent="0.2">
      <c r="A17" s="63" t="s">
        <v>569</v>
      </c>
      <c r="B17" s="148" t="s">
        <v>576</v>
      </c>
      <c r="C17" s="126"/>
      <c r="D17" s="126"/>
      <c r="E17" s="126"/>
      <c r="F17" s="127"/>
      <c r="G17" s="127" t="str">
        <f t="shared" si="1"/>
        <v/>
      </c>
      <c r="H17" s="124" t="str">
        <f t="shared" si="0"/>
        <v/>
      </c>
    </row>
    <row r="18" spans="1:8" s="11" customFormat="1" ht="15.75" x14ac:dyDescent="0.2">
      <c r="A18" s="63" t="s">
        <v>570</v>
      </c>
      <c r="B18" s="148" t="s">
        <v>614</v>
      </c>
      <c r="C18" s="126"/>
      <c r="D18" s="126"/>
      <c r="E18" s="126"/>
      <c r="F18" s="127"/>
      <c r="G18" s="127"/>
      <c r="H18" s="124"/>
    </row>
    <row r="19" spans="1:8" s="11" customFormat="1" ht="31.5" x14ac:dyDescent="0.2">
      <c r="A19" s="63" t="s">
        <v>571</v>
      </c>
      <c r="B19" s="148" t="s">
        <v>577</v>
      </c>
      <c r="C19" s="126"/>
      <c r="D19" s="126"/>
      <c r="E19" s="126"/>
      <c r="F19" s="127"/>
      <c r="G19" s="127" t="str">
        <f t="shared" si="1"/>
        <v/>
      </c>
      <c r="H19" s="124" t="str">
        <f t="shared" si="0"/>
        <v/>
      </c>
    </row>
    <row r="20" spans="1:8" ht="101.25" customHeight="1" x14ac:dyDescent="0.2">
      <c r="A20" s="63" t="s">
        <v>572</v>
      </c>
      <c r="B20" s="148" t="s">
        <v>578</v>
      </c>
      <c r="C20" s="126"/>
      <c r="D20" s="126"/>
      <c r="E20" s="126"/>
      <c r="F20" s="127"/>
      <c r="G20" s="127" t="str">
        <f t="shared" si="1"/>
        <v/>
      </c>
      <c r="H20" s="124" t="str">
        <f t="shared" si="0"/>
        <v/>
      </c>
    </row>
    <row r="21" spans="1:8" ht="15.75" x14ac:dyDescent="0.2">
      <c r="A21" s="63" t="s">
        <v>613</v>
      </c>
      <c r="B21" s="148" t="s">
        <v>579</v>
      </c>
      <c r="C21" s="126"/>
      <c r="D21" s="126"/>
      <c r="E21" s="7" t="s">
        <v>8</v>
      </c>
      <c r="F21" s="7" t="s">
        <v>8</v>
      </c>
      <c r="G21" s="127"/>
      <c r="H21" s="124"/>
    </row>
    <row r="22" spans="1:8" ht="19.5" customHeight="1" x14ac:dyDescent="0.2">
      <c r="A22" s="197" t="s">
        <v>573</v>
      </c>
      <c r="B22" s="198"/>
      <c r="C22" s="198"/>
      <c r="D22" s="198"/>
      <c r="E22" s="198"/>
      <c r="F22" s="198"/>
      <c r="G22" s="198"/>
      <c r="H22" s="198"/>
    </row>
    <row r="23" spans="1:8" s="14" customFormat="1" ht="44.25" customHeight="1" x14ac:dyDescent="0.25">
      <c r="A23" s="191" t="s">
        <v>84</v>
      </c>
      <c r="B23" s="191"/>
      <c r="C23" s="191"/>
      <c r="D23" s="192" t="str">
        <f>IF('ПС-1'!D125="","",'ПС-1'!$D$125)</f>
        <v/>
      </c>
      <c r="E23" s="192"/>
      <c r="F23" s="192"/>
      <c r="G23" s="192"/>
      <c r="H23" s="192"/>
    </row>
    <row r="24" spans="1:8" s="14" customFormat="1" ht="29.25" customHeight="1" x14ac:dyDescent="0.25">
      <c r="A24" s="191"/>
      <c r="B24" s="191"/>
      <c r="C24" s="191"/>
      <c r="D24" s="193"/>
      <c r="E24" s="193"/>
      <c r="F24" s="193"/>
      <c r="G24" s="193"/>
      <c r="H24" s="193"/>
    </row>
    <row r="25" spans="1:8" s="15" customFormat="1" ht="33.75" customHeight="1" x14ac:dyDescent="0.2">
      <c r="C25" s="89"/>
      <c r="D25" s="179" t="s">
        <v>0</v>
      </c>
      <c r="E25" s="179"/>
      <c r="F25" s="179"/>
      <c r="G25" s="179"/>
      <c r="H25" s="179"/>
    </row>
    <row r="26" spans="1:8" s="14" customFormat="1" ht="27" customHeight="1" x14ac:dyDescent="0.25">
      <c r="A26" s="77" t="s">
        <v>588</v>
      </c>
      <c r="C26" s="79"/>
      <c r="D26" s="79"/>
      <c r="F26" s="180" t="str">
        <f>IF('ПС-1'!E127="","",'ПС-1'!$E$127)</f>
        <v/>
      </c>
      <c r="G26" s="180"/>
      <c r="H26" s="180"/>
    </row>
    <row r="27" spans="1:8" s="16" customFormat="1" ht="20.25" customHeight="1" x14ac:dyDescent="0.2">
      <c r="C27" s="195" t="s">
        <v>6</v>
      </c>
      <c r="D27" s="195"/>
      <c r="F27" s="179" t="s">
        <v>7</v>
      </c>
      <c r="G27" s="179"/>
      <c r="H27" s="179"/>
    </row>
    <row r="28" spans="1:8" ht="34.5" customHeight="1" x14ac:dyDescent="0.2">
      <c r="A28" s="3" t="s">
        <v>1</v>
      </c>
    </row>
    <row r="29" spans="1:8" s="14" customFormat="1" ht="21" customHeight="1" x14ac:dyDescent="0.25">
      <c r="B29" s="6" t="s">
        <v>2</v>
      </c>
      <c r="C29" s="196" t="str">
        <f>IF('ПС-1'!C129="","",'ПС-1'!$C$129)</f>
        <v/>
      </c>
      <c r="D29" s="196"/>
      <c r="E29" s="196"/>
    </row>
    <row r="30" spans="1:8" s="17" customFormat="1" ht="14.25" customHeight="1" x14ac:dyDescent="0.2">
      <c r="B30" s="40"/>
      <c r="C30" s="194" t="s">
        <v>5</v>
      </c>
      <c r="D30" s="194"/>
    </row>
    <row r="31" spans="1:8" s="29" customFormat="1" ht="15.75" customHeight="1" x14ac:dyDescent="0.25">
      <c r="B31" s="6" t="s">
        <v>3</v>
      </c>
      <c r="C31" s="90" t="str">
        <f>IF('ПС-1'!F129="","",'ПС-1'!$F$129)</f>
        <v/>
      </c>
      <c r="D31" s="90"/>
      <c r="E31" s="6" t="s">
        <v>4</v>
      </c>
      <c r="F31" s="90" t="str">
        <f>IF('ПС-1'!F131="","",'ПС-1'!$F$131)</f>
        <v/>
      </c>
      <c r="G31" s="90"/>
      <c r="H31" s="88"/>
    </row>
    <row r="32" spans="1:8" ht="9.75" customHeight="1" x14ac:dyDescent="0.2"/>
  </sheetData>
  <mergeCells count="15">
    <mergeCell ref="A22:H22"/>
    <mergeCell ref="F1:H1"/>
    <mergeCell ref="A3:H3"/>
    <mergeCell ref="A4:H4"/>
    <mergeCell ref="A6:H6"/>
    <mergeCell ref="A7:H7"/>
    <mergeCell ref="C5:G5"/>
    <mergeCell ref="A23:C24"/>
    <mergeCell ref="D23:H24"/>
    <mergeCell ref="D25:H25"/>
    <mergeCell ref="C30:D30"/>
    <mergeCell ref="F26:H26"/>
    <mergeCell ref="C27:D27"/>
    <mergeCell ref="F27:H27"/>
    <mergeCell ref="C29:E29"/>
  </mergeCells>
  <phoneticPr fontId="9" type="noConversion"/>
  <conditionalFormatting sqref="H11">
    <cfRule type="cellIs" dxfId="11" priority="1" operator="equal">
      <formula>0</formula>
    </cfRule>
  </conditionalFormatting>
  <printOptions horizontalCentered="1"/>
  <pageMargins left="0.78740157480314965" right="0.39370078740157483" top="1.0236220472440944" bottom="0.39370078740157483" header="0.51181102362204722" footer="0.51181102362204722"/>
  <pageSetup paperSize="9" scale="72" orientation="portrait" r:id="rId1"/>
  <headerFooter differentFirst="1" alignWithMargins="0">
    <oddHeader>&amp;C &amp;P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7"/>
  <dimension ref="A1:I19"/>
  <sheetViews>
    <sheetView view="pageBreakPreview" topLeftCell="A7" zoomScaleNormal="70" zoomScaleSheetLayoutView="100" workbookViewId="0">
      <selection activeCell="B9" sqref="B9"/>
    </sheetView>
  </sheetViews>
  <sheetFormatPr defaultColWidth="9.140625" defaultRowHeight="18.75" x14ac:dyDescent="0.3"/>
  <cols>
    <col min="1" max="1" width="5.140625" style="31" customWidth="1"/>
    <col min="2" max="2" width="87.5703125" style="23" customWidth="1"/>
    <col min="3" max="16384" width="9.140625" style="23"/>
  </cols>
  <sheetData>
    <row r="1" spans="1:9" ht="68.25" customHeight="1" x14ac:dyDescent="0.3">
      <c r="B1" s="111" t="s">
        <v>557</v>
      </c>
    </row>
    <row r="2" spans="1:9" ht="15.75" x14ac:dyDescent="0.25">
      <c r="A2" s="112"/>
      <c r="B2" s="113" t="s">
        <v>521</v>
      </c>
    </row>
    <row r="3" spans="1:9" s="22" customFormat="1" ht="15.75" x14ac:dyDescent="0.2">
      <c r="A3" s="100" t="s">
        <v>85</v>
      </c>
      <c r="B3" s="101" t="s">
        <v>106</v>
      </c>
    </row>
    <row r="4" spans="1:9" s="24" customFormat="1" ht="63" x14ac:dyDescent="0.2">
      <c r="A4" s="102" t="s">
        <v>88</v>
      </c>
      <c r="B4" s="103" t="s">
        <v>536</v>
      </c>
    </row>
    <row r="5" spans="1:9" s="24" customFormat="1" ht="31.5" x14ac:dyDescent="0.2">
      <c r="A5" s="102" t="s">
        <v>89</v>
      </c>
      <c r="B5" s="103" t="s">
        <v>332</v>
      </c>
    </row>
    <row r="6" spans="1:9" s="25" customFormat="1" x14ac:dyDescent="0.2">
      <c r="A6" s="78" t="s">
        <v>90</v>
      </c>
      <c r="B6" s="107" t="s">
        <v>107</v>
      </c>
      <c r="C6" s="1"/>
      <c r="D6" s="1"/>
    </row>
    <row r="7" spans="1:9" s="25" customFormat="1" x14ac:dyDescent="0.2">
      <c r="A7" s="99" t="s">
        <v>86</v>
      </c>
      <c r="B7" s="101" t="s">
        <v>87</v>
      </c>
      <c r="C7" s="1"/>
      <c r="D7" s="1"/>
    </row>
    <row r="8" spans="1:9" ht="78.75" x14ac:dyDescent="0.2">
      <c r="A8" s="102" t="s">
        <v>91</v>
      </c>
      <c r="B8" s="106" t="s">
        <v>598</v>
      </c>
    </row>
    <row r="9" spans="1:9" ht="64.5" customHeight="1" x14ac:dyDescent="0.2">
      <c r="A9" s="102" t="s">
        <v>92</v>
      </c>
      <c r="B9" s="106" t="s">
        <v>599</v>
      </c>
    </row>
    <row r="10" spans="1:9" ht="31.5" x14ac:dyDescent="0.2">
      <c r="A10" s="102" t="s">
        <v>93</v>
      </c>
      <c r="B10" s="106" t="s">
        <v>600</v>
      </c>
    </row>
    <row r="11" spans="1:9" s="25" customFormat="1" ht="47.25" x14ac:dyDescent="0.2">
      <c r="A11" s="102" t="s">
        <v>94</v>
      </c>
      <c r="B11" s="106" t="s">
        <v>601</v>
      </c>
      <c r="E11" s="23"/>
      <c r="F11" s="23"/>
      <c r="G11" s="23"/>
      <c r="H11" s="23"/>
      <c r="I11" s="23"/>
    </row>
    <row r="12" spans="1:9" ht="158.25" customHeight="1" x14ac:dyDescent="0.2">
      <c r="A12" s="102" t="s">
        <v>95</v>
      </c>
      <c r="B12" s="106" t="s">
        <v>602</v>
      </c>
    </row>
    <row r="13" spans="1:9" ht="36.75" customHeight="1" x14ac:dyDescent="0.2">
      <c r="A13" s="102" t="s">
        <v>96</v>
      </c>
      <c r="B13" s="106" t="s">
        <v>335</v>
      </c>
    </row>
    <row r="14" spans="1:9" ht="63" x14ac:dyDescent="0.2">
      <c r="A14" s="102" t="s">
        <v>97</v>
      </c>
      <c r="B14" s="117" t="s">
        <v>531</v>
      </c>
    </row>
    <row r="15" spans="1:9" ht="15.75" x14ac:dyDescent="0.25">
      <c r="A15" s="112"/>
      <c r="B15" s="118"/>
    </row>
    <row r="16" spans="1:9" ht="15.75" x14ac:dyDescent="0.25">
      <c r="A16" s="112"/>
      <c r="B16" s="118"/>
    </row>
    <row r="17" spans="1:2" ht="15.75" x14ac:dyDescent="0.25">
      <c r="A17" s="112"/>
      <c r="B17" s="118"/>
    </row>
    <row r="18" spans="1:2" ht="15.75" x14ac:dyDescent="0.25">
      <c r="A18" s="112"/>
      <c r="B18" s="118"/>
    </row>
    <row r="19" spans="1:2" ht="15.75" x14ac:dyDescent="0.25">
      <c r="A19" s="112"/>
      <c r="B19" s="118"/>
    </row>
  </sheetData>
  <phoneticPr fontId="9" type="noConversion"/>
  <pageMargins left="0.74803149606299213" right="0.39370078740157483" top="0.78740157480314965" bottom="0.39370078740157483" header="0.51181102362204722" footer="0.51181102362204722"/>
  <pageSetup paperSize="9" orientation="portrait" r:id="rId1"/>
  <headerFooter differentFirst="1" alignWithMargins="0">
    <oddHeader>&amp;C&amp;P</oddHeader>
  </headerFooter>
  <drawing r:id="rId2"/>
  <legacyDrawing r:id="rId3"/>
  <oleObjects>
    <mc:AlternateContent xmlns:mc="http://schemas.openxmlformats.org/markup-compatibility/2006">
      <mc:Choice Requires="x14">
        <oleObject progId="Equation.3" shapeId="8193" r:id="rId4">
          <objectPr defaultSize="0" autoPict="0" r:id="rId5">
            <anchor moveWithCells="1" sizeWithCells="1">
              <from>
                <xdr:col>1</xdr:col>
                <xdr:colOff>1600200</xdr:colOff>
                <xdr:row>13</xdr:row>
                <xdr:rowOff>95250</xdr:rowOff>
              </from>
              <to>
                <xdr:col>1</xdr:col>
                <xdr:colOff>4248150</xdr:colOff>
                <xdr:row>13</xdr:row>
                <xdr:rowOff>95250</xdr:rowOff>
              </to>
            </anchor>
          </objectPr>
        </oleObject>
      </mc:Choice>
      <mc:Fallback>
        <oleObject progId="Equation.3" shapeId="819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view="pageBreakPreview" zoomScaleNormal="100" zoomScaleSheetLayoutView="100" zoomScalePageLayoutView="70" workbookViewId="0">
      <selection activeCell="D11" sqref="D11"/>
    </sheetView>
  </sheetViews>
  <sheetFormatPr defaultColWidth="9.140625" defaultRowHeight="45.75" customHeight="1" x14ac:dyDescent="0.2"/>
  <cols>
    <col min="1" max="1" width="4.5703125" style="3" customWidth="1"/>
    <col min="2" max="2" width="23.7109375" style="3" customWidth="1"/>
    <col min="3" max="3" width="25.28515625" style="3" customWidth="1"/>
    <col min="4" max="4" width="26.85546875" style="4" customWidth="1"/>
    <col min="5" max="5" width="18" style="3" customWidth="1"/>
    <col min="6" max="6" width="30.85546875" style="3" customWidth="1"/>
    <col min="7" max="16384" width="9.140625" style="3"/>
  </cols>
  <sheetData>
    <row r="1" spans="1:6" ht="63" customHeight="1" x14ac:dyDescent="0.2">
      <c r="F1" s="149" t="s">
        <v>558</v>
      </c>
    </row>
    <row r="2" spans="1:6" ht="20.25" customHeight="1" x14ac:dyDescent="0.2">
      <c r="F2" s="21" t="s">
        <v>522</v>
      </c>
    </row>
    <row r="3" spans="1:6" ht="18.75" customHeight="1" x14ac:dyDescent="0.2">
      <c r="A3" s="170" t="s">
        <v>585</v>
      </c>
      <c r="B3" s="170"/>
      <c r="C3" s="170"/>
      <c r="D3" s="170"/>
      <c r="E3" s="170"/>
      <c r="F3" s="170"/>
    </row>
    <row r="4" spans="1:6" s="5" customFormat="1" ht="34.5" customHeight="1" x14ac:dyDescent="0.2">
      <c r="A4" s="171" t="s">
        <v>343</v>
      </c>
      <c r="B4" s="173"/>
      <c r="C4" s="173"/>
      <c r="D4" s="173"/>
      <c r="E4" s="173"/>
      <c r="F4" s="173"/>
    </row>
    <row r="5" spans="1:6" s="5" customFormat="1" ht="17.25" customHeight="1" x14ac:dyDescent="0.25">
      <c r="B5" s="130" t="str">
        <f>IF(D5="Владимирской области","во ","в ")</f>
        <v xml:space="preserve">в </v>
      </c>
      <c r="C5" s="138"/>
      <c r="D5" s="138" t="str">
        <f>IF('ПС-1'!C5="","",'ПС-1'!C5)</f>
        <v/>
      </c>
      <c r="E5" s="34"/>
      <c r="F5" s="18"/>
    </row>
    <row r="6" spans="1:6" s="5" customFormat="1" ht="13.5" customHeight="1" x14ac:dyDescent="0.2">
      <c r="A6" s="172" t="s">
        <v>109</v>
      </c>
      <c r="B6" s="172"/>
      <c r="C6" s="172"/>
      <c r="D6" s="172"/>
      <c r="E6" s="172"/>
      <c r="F6" s="172"/>
    </row>
    <row r="7" spans="1:6" s="5" customFormat="1" ht="44.25" customHeight="1" x14ac:dyDescent="0.2">
      <c r="A7" s="173" t="s">
        <v>615</v>
      </c>
      <c r="B7" s="173"/>
      <c r="C7" s="173"/>
      <c r="D7" s="173"/>
      <c r="E7" s="173"/>
      <c r="F7" s="173"/>
    </row>
    <row r="8" spans="1:6" s="5" customFormat="1" ht="7.5" customHeight="1" x14ac:dyDescent="0.25">
      <c r="D8" s="6"/>
      <c r="E8" s="18"/>
      <c r="F8" s="18"/>
    </row>
    <row r="9" spans="1:6" s="8" customFormat="1" ht="104.25" customHeight="1" x14ac:dyDescent="0.2">
      <c r="A9" s="156" t="s">
        <v>11</v>
      </c>
      <c r="B9" s="156" t="s">
        <v>340</v>
      </c>
      <c r="C9" s="154" t="s">
        <v>622</v>
      </c>
      <c r="D9" s="154" t="s">
        <v>603</v>
      </c>
      <c r="E9" s="152" t="s">
        <v>539</v>
      </c>
      <c r="F9" s="152" t="s">
        <v>604</v>
      </c>
    </row>
    <row r="10" spans="1:6" s="10" customFormat="1" ht="12.75" customHeight="1" x14ac:dyDescent="0.2">
      <c r="A10" s="9">
        <v>1</v>
      </c>
      <c r="B10" s="9">
        <v>2</v>
      </c>
      <c r="C10" s="153">
        <v>3</v>
      </c>
      <c r="D10" s="153">
        <v>4</v>
      </c>
      <c r="E10" s="153">
        <v>5</v>
      </c>
      <c r="F10" s="9">
        <v>6</v>
      </c>
    </row>
    <row r="11" spans="1:6" s="11" customFormat="1" ht="30.75" customHeight="1" x14ac:dyDescent="0.2">
      <c r="A11" s="65"/>
      <c r="B11" s="66" t="s">
        <v>83</v>
      </c>
      <c r="C11" s="160" t="str">
        <f>IF(AND(SUBTOTAL(9,C12:C18)=0,SUBTOTAL(3,B12:B18)=0),"",SUBTOTAL(9,C12:C18))</f>
        <v/>
      </c>
      <c r="D11" s="160" t="str">
        <f>IF(AND(SUBTOTAL(9,D12:D18)=0,SUBTOTAL(3,B12:B18)=0),"",SUBTOTAL(9,D12:D18))</f>
        <v/>
      </c>
      <c r="E11" s="155" t="s">
        <v>8</v>
      </c>
      <c r="F11" s="86" t="str">
        <f>IF(AND(SUBTOTAL(9,F12:F18)=0,SUBTOTAL(3,B12:B18)=0),"",SUBTOTAL(9,F12:F18))</f>
        <v/>
      </c>
    </row>
    <row r="12" spans="1:6" s="11" customFormat="1" ht="17.25" customHeight="1" x14ac:dyDescent="0.2">
      <c r="A12" s="7" t="str">
        <f>IF(B12="","",1)</f>
        <v/>
      </c>
      <c r="B12" s="32"/>
      <c r="C12" s="150"/>
      <c r="D12" s="150"/>
      <c r="E12" s="151"/>
      <c r="F12" s="124" t="str">
        <f>IF(E12="","",D12*E12)</f>
        <v/>
      </c>
    </row>
    <row r="13" spans="1:6" s="11" customFormat="1" ht="17.25" customHeight="1" x14ac:dyDescent="0.2">
      <c r="A13" s="152" t="str">
        <f t="shared" ref="A13:A18" si="0">IF(B13="","",ROW(A2))</f>
        <v/>
      </c>
      <c r="B13" s="32"/>
      <c r="C13" s="150"/>
      <c r="D13" s="150"/>
      <c r="E13" s="151"/>
      <c r="F13" s="124" t="str">
        <f t="shared" ref="F13:F18" si="1">IF(E13="","",D13*E13)</f>
        <v/>
      </c>
    </row>
    <row r="14" spans="1:6" s="11" customFormat="1" ht="17.25" customHeight="1" x14ac:dyDescent="0.2">
      <c r="A14" s="152" t="str">
        <f t="shared" si="0"/>
        <v/>
      </c>
      <c r="B14" s="32"/>
      <c r="C14" s="150"/>
      <c r="D14" s="150"/>
      <c r="E14" s="151"/>
      <c r="F14" s="124" t="str">
        <f t="shared" si="1"/>
        <v/>
      </c>
    </row>
    <row r="15" spans="1:6" s="11" customFormat="1" ht="17.25" customHeight="1" x14ac:dyDescent="0.2">
      <c r="A15" s="152" t="str">
        <f t="shared" si="0"/>
        <v/>
      </c>
      <c r="B15" s="32"/>
      <c r="C15" s="150"/>
      <c r="D15" s="150"/>
      <c r="E15" s="151"/>
      <c r="F15" s="124" t="str">
        <f t="shared" si="1"/>
        <v/>
      </c>
    </row>
    <row r="16" spans="1:6" s="11" customFormat="1" ht="17.25" customHeight="1" x14ac:dyDescent="0.2">
      <c r="A16" s="152" t="str">
        <f t="shared" si="0"/>
        <v/>
      </c>
      <c r="B16" s="32"/>
      <c r="C16" s="150"/>
      <c r="D16" s="150"/>
      <c r="E16" s="151"/>
      <c r="F16" s="124" t="str">
        <f t="shared" si="1"/>
        <v/>
      </c>
    </row>
    <row r="17" spans="1:6" s="11" customFormat="1" ht="17.25" customHeight="1" x14ac:dyDescent="0.2">
      <c r="A17" s="152" t="str">
        <f t="shared" si="0"/>
        <v/>
      </c>
      <c r="B17" s="32"/>
      <c r="C17" s="150"/>
      <c r="D17" s="150"/>
      <c r="E17" s="151"/>
      <c r="F17" s="124" t="str">
        <f t="shared" si="1"/>
        <v/>
      </c>
    </row>
    <row r="18" spans="1:6" s="11" customFormat="1" ht="17.25" customHeight="1" x14ac:dyDescent="0.2">
      <c r="A18" s="152" t="str">
        <f t="shared" si="0"/>
        <v/>
      </c>
      <c r="B18" s="32"/>
      <c r="C18" s="150"/>
      <c r="D18" s="150"/>
      <c r="E18" s="151"/>
      <c r="F18" s="124" t="str">
        <f t="shared" si="1"/>
        <v/>
      </c>
    </row>
    <row r="19" spans="1:6" ht="30" customHeight="1" x14ac:dyDescent="0.2">
      <c r="A19" s="203" t="s">
        <v>580</v>
      </c>
      <c r="B19" s="203"/>
      <c r="C19" s="203"/>
      <c r="D19" s="203"/>
      <c r="E19" s="203"/>
      <c r="F19" s="203"/>
    </row>
    <row r="20" spans="1:6" ht="13.5" customHeight="1" x14ac:dyDescent="0.2">
      <c r="A20" s="204"/>
      <c r="B20" s="204"/>
      <c r="C20" s="204"/>
      <c r="D20" s="204"/>
      <c r="E20" s="204"/>
      <c r="F20" s="204"/>
    </row>
    <row r="21" spans="1:6" s="14" customFormat="1" ht="28.5" customHeight="1" x14ac:dyDescent="0.25">
      <c r="A21" s="191" t="s">
        <v>84</v>
      </c>
      <c r="B21" s="191"/>
      <c r="C21" s="191"/>
      <c r="D21" s="119"/>
      <c r="E21" s="201" t="str">
        <f>IF('ПС-1'!D125="","",'ПС-1'!D125)</f>
        <v/>
      </c>
      <c r="F21" s="201"/>
    </row>
    <row r="22" spans="1:6" s="14" customFormat="1" ht="15" customHeight="1" x14ac:dyDescent="0.25">
      <c r="A22" s="191"/>
      <c r="B22" s="191"/>
      <c r="C22" s="191"/>
      <c r="D22" s="119"/>
      <c r="E22" s="202"/>
      <c r="F22" s="202"/>
    </row>
    <row r="23" spans="1:6" s="15" customFormat="1" ht="18.75" customHeight="1" x14ac:dyDescent="0.2">
      <c r="D23" s="89"/>
      <c r="E23" s="179" t="s">
        <v>0</v>
      </c>
      <c r="F23" s="179"/>
    </row>
    <row r="24" spans="1:6" s="14" customFormat="1" ht="21.75" customHeight="1" x14ac:dyDescent="0.25">
      <c r="A24" s="77" t="s">
        <v>588</v>
      </c>
      <c r="D24" s="79"/>
      <c r="E24" s="180" t="str">
        <f>IF('ПС-1'!E127="","",'ПС-1'!$E$127)</f>
        <v/>
      </c>
      <c r="F24" s="180"/>
    </row>
    <row r="25" spans="1:6" s="16" customFormat="1" ht="20.25" customHeight="1" x14ac:dyDescent="0.2">
      <c r="D25" s="159" t="s">
        <v>6</v>
      </c>
      <c r="E25" s="179" t="s">
        <v>7</v>
      </c>
      <c r="F25" s="179"/>
    </row>
    <row r="26" spans="1:6" ht="24.75" customHeight="1" x14ac:dyDescent="0.2">
      <c r="A26" s="3" t="s">
        <v>1</v>
      </c>
    </row>
    <row r="27" spans="1:6" s="14" customFormat="1" ht="15" customHeight="1" x14ac:dyDescent="0.25">
      <c r="B27" s="6" t="s">
        <v>2</v>
      </c>
      <c r="C27" s="186" t="str">
        <f>IF('ПС-1'!C129="","",'ПС-1'!C129)</f>
        <v/>
      </c>
      <c r="D27" s="186"/>
    </row>
    <row r="28" spans="1:6" s="17" customFormat="1" ht="12" customHeight="1" x14ac:dyDescent="0.2">
      <c r="B28" s="40"/>
      <c r="C28" s="40"/>
      <c r="D28" s="158" t="s">
        <v>5</v>
      </c>
    </row>
    <row r="29" spans="1:6" s="29" customFormat="1" ht="15.75" customHeight="1" x14ac:dyDescent="0.25">
      <c r="B29" s="6" t="s">
        <v>3</v>
      </c>
      <c r="C29" s="137" t="str">
        <f>IF('ПС-1'!F129="","",'ПС-1'!F129)</f>
        <v/>
      </c>
      <c r="D29" s="161"/>
      <c r="E29" s="161" t="str">
        <f>IF('ПС-1'!F131="","",'ПС-1'!$F$131)</f>
        <v/>
      </c>
      <c r="F29" s="162"/>
    </row>
    <row r="30" spans="1:6" ht="22.5" customHeight="1" x14ac:dyDescent="0.2"/>
    <row r="31" spans="1:6" ht="27.75" customHeight="1" x14ac:dyDescent="0.2"/>
  </sheetData>
  <dataConsolidate/>
  <mergeCells count="12">
    <mergeCell ref="A3:F3"/>
    <mergeCell ref="A4:F4"/>
    <mergeCell ref="A6:F6"/>
    <mergeCell ref="C27:D27"/>
    <mergeCell ref="A7:F7"/>
    <mergeCell ref="A21:C22"/>
    <mergeCell ref="E21:F22"/>
    <mergeCell ref="A19:F19"/>
    <mergeCell ref="E23:F23"/>
    <mergeCell ref="E24:F24"/>
    <mergeCell ref="E25:F25"/>
    <mergeCell ref="A20:F20"/>
  </mergeCells>
  <printOptions horizontalCentered="1"/>
  <pageMargins left="0.78740157480314965" right="0.39370078740157483" top="1.0236220472440944" bottom="0.39370078740157483" header="0.51181102362204722" footer="0.51181102362204722"/>
  <pageSetup paperSize="9" scale="71" orientation="portrait" r:id="rId1"/>
  <headerFooter differentFirst="1" alignWithMargins="0">
    <oddHeader>&amp;C&amp;"Times New Roman,обычный"&amp;12&amp;P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'Классификатор в области аква-р '!$C$1:$C$29</xm:f>
          </x14:formula1>
          <xm:sqref>B12:B18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5"/>
  <sheetViews>
    <sheetView topLeftCell="A13" zoomScale="190" zoomScaleNormal="190" workbookViewId="0">
      <selection activeCell="C30" sqref="C30"/>
    </sheetView>
  </sheetViews>
  <sheetFormatPr defaultRowHeight="15" customHeight="1" x14ac:dyDescent="0.25"/>
  <cols>
    <col min="1" max="1" width="61.7109375" style="73" customWidth="1"/>
    <col min="2" max="2" width="9.140625" customWidth="1"/>
    <col min="3" max="3" width="56.5703125" customWidth="1"/>
  </cols>
  <sheetData>
    <row r="1" spans="1:3" ht="15" customHeight="1" x14ac:dyDescent="0.2">
      <c r="A1" s="135" t="s">
        <v>355</v>
      </c>
    </row>
    <row r="2" spans="1:3" ht="15" customHeight="1" x14ac:dyDescent="0.2">
      <c r="A2" s="132" t="s">
        <v>356</v>
      </c>
      <c r="B2">
        <v>1</v>
      </c>
      <c r="C2" s="131" t="s">
        <v>494</v>
      </c>
    </row>
    <row r="3" spans="1:3" ht="15" customHeight="1" x14ac:dyDescent="0.2">
      <c r="A3" s="131" t="s">
        <v>357</v>
      </c>
      <c r="B3">
        <v>2</v>
      </c>
      <c r="C3" s="131" t="s">
        <v>498</v>
      </c>
    </row>
    <row r="4" spans="1:3" ht="15" customHeight="1" x14ac:dyDescent="0.2">
      <c r="A4" s="131" t="s">
        <v>358</v>
      </c>
      <c r="B4">
        <v>3</v>
      </c>
      <c r="C4" s="131" t="s">
        <v>499</v>
      </c>
    </row>
    <row r="5" spans="1:3" ht="15" customHeight="1" x14ac:dyDescent="0.2">
      <c r="A5" s="131" t="s">
        <v>359</v>
      </c>
      <c r="B5">
        <v>4</v>
      </c>
      <c r="C5" s="131" t="s">
        <v>495</v>
      </c>
    </row>
    <row r="6" spans="1:3" ht="15" customHeight="1" x14ac:dyDescent="0.2">
      <c r="A6" s="131" t="s">
        <v>360</v>
      </c>
      <c r="B6">
        <v>5</v>
      </c>
      <c r="C6" s="131" t="s">
        <v>500</v>
      </c>
    </row>
    <row r="7" spans="1:3" ht="15" customHeight="1" x14ac:dyDescent="0.2">
      <c r="A7" s="131" t="s">
        <v>361</v>
      </c>
      <c r="B7">
        <v>6</v>
      </c>
      <c r="C7" s="131" t="s">
        <v>496</v>
      </c>
    </row>
    <row r="8" spans="1:3" ht="15" customHeight="1" x14ac:dyDescent="0.25">
      <c r="A8" s="131" t="s">
        <v>362</v>
      </c>
      <c r="B8">
        <v>7</v>
      </c>
      <c r="C8" s="73" t="s">
        <v>497</v>
      </c>
    </row>
    <row r="9" spans="1:3" ht="15" customHeight="1" x14ac:dyDescent="0.2">
      <c r="A9" s="131" t="s">
        <v>363</v>
      </c>
      <c r="B9">
        <v>8</v>
      </c>
      <c r="C9" s="131" t="s">
        <v>501</v>
      </c>
    </row>
    <row r="10" spans="1:3" ht="15" customHeight="1" x14ac:dyDescent="0.2">
      <c r="A10" s="131" t="s">
        <v>364</v>
      </c>
      <c r="B10">
        <v>9</v>
      </c>
      <c r="C10" s="131" t="s">
        <v>502</v>
      </c>
    </row>
    <row r="11" spans="1:3" ht="15" customHeight="1" x14ac:dyDescent="0.2">
      <c r="A11" s="131" t="s">
        <v>365</v>
      </c>
      <c r="B11">
        <v>10</v>
      </c>
      <c r="C11" s="131" t="s">
        <v>503</v>
      </c>
    </row>
    <row r="12" spans="1:3" ht="15" customHeight="1" x14ac:dyDescent="0.2">
      <c r="A12" s="131" t="s">
        <v>366</v>
      </c>
      <c r="B12">
        <v>11</v>
      </c>
      <c r="C12" s="131" t="s">
        <v>504</v>
      </c>
    </row>
    <row r="13" spans="1:3" ht="15" customHeight="1" x14ac:dyDescent="0.2">
      <c r="A13" s="135" t="s">
        <v>367</v>
      </c>
      <c r="B13">
        <v>12</v>
      </c>
      <c r="C13" s="131" t="s">
        <v>505</v>
      </c>
    </row>
    <row r="14" spans="1:3" ht="15" customHeight="1" x14ac:dyDescent="0.2">
      <c r="A14" s="132" t="s">
        <v>368</v>
      </c>
      <c r="B14">
        <v>13</v>
      </c>
      <c r="C14" s="131" t="s">
        <v>506</v>
      </c>
    </row>
    <row r="15" spans="1:3" ht="15" customHeight="1" x14ac:dyDescent="0.2">
      <c r="A15" s="131" t="s">
        <v>369</v>
      </c>
      <c r="B15">
        <v>14</v>
      </c>
      <c r="C15" s="131" t="s">
        <v>507</v>
      </c>
    </row>
    <row r="16" spans="1:3" ht="15" customHeight="1" x14ac:dyDescent="0.2">
      <c r="A16" s="131" t="s">
        <v>367</v>
      </c>
      <c r="B16">
        <v>15</v>
      </c>
      <c r="C16" s="131" t="s">
        <v>508</v>
      </c>
    </row>
    <row r="17" spans="1:3" ht="15" customHeight="1" x14ac:dyDescent="0.2">
      <c r="A17" s="132" t="s">
        <v>370</v>
      </c>
      <c r="B17">
        <v>16</v>
      </c>
      <c r="C17" s="131" t="s">
        <v>509</v>
      </c>
    </row>
    <row r="18" spans="1:3" ht="15" customHeight="1" x14ac:dyDescent="0.2">
      <c r="A18" s="131" t="s">
        <v>371</v>
      </c>
      <c r="B18">
        <v>17</v>
      </c>
      <c r="C18" s="131" t="s">
        <v>512</v>
      </c>
    </row>
    <row r="19" spans="1:3" ht="15" customHeight="1" x14ac:dyDescent="0.25">
      <c r="A19" s="131" t="s">
        <v>372</v>
      </c>
      <c r="B19">
        <v>18</v>
      </c>
      <c r="C19" s="73" t="s">
        <v>513</v>
      </c>
    </row>
    <row r="20" spans="1:3" ht="15" customHeight="1" x14ac:dyDescent="0.25">
      <c r="A20" s="131" t="s">
        <v>373</v>
      </c>
      <c r="B20">
        <v>19</v>
      </c>
      <c r="C20" s="73" t="s">
        <v>514</v>
      </c>
    </row>
    <row r="21" spans="1:3" ht="15" customHeight="1" x14ac:dyDescent="0.25">
      <c r="A21" s="131" t="s">
        <v>374</v>
      </c>
      <c r="B21">
        <v>20</v>
      </c>
      <c r="C21" s="73" t="s">
        <v>511</v>
      </c>
    </row>
    <row r="22" spans="1:3" ht="15" customHeight="1" x14ac:dyDescent="0.25">
      <c r="A22" s="131" t="s">
        <v>375</v>
      </c>
      <c r="B22">
        <v>21</v>
      </c>
      <c r="C22" s="73" t="s">
        <v>510</v>
      </c>
    </row>
    <row r="23" spans="1:3" ht="15" customHeight="1" x14ac:dyDescent="0.25">
      <c r="A23" s="131" t="s">
        <v>376</v>
      </c>
      <c r="B23">
        <v>22</v>
      </c>
      <c r="C23" s="73" t="s">
        <v>466</v>
      </c>
    </row>
    <row r="24" spans="1:3" ht="15" customHeight="1" x14ac:dyDescent="0.25">
      <c r="A24" s="131" t="s">
        <v>377</v>
      </c>
      <c r="B24">
        <v>23</v>
      </c>
      <c r="C24" s="73" t="s">
        <v>542</v>
      </c>
    </row>
    <row r="25" spans="1:3" ht="15" customHeight="1" x14ac:dyDescent="0.25">
      <c r="A25" s="131" t="s">
        <v>378</v>
      </c>
      <c r="B25">
        <v>24</v>
      </c>
      <c r="C25" s="73" t="s">
        <v>543</v>
      </c>
    </row>
    <row r="26" spans="1:3" ht="15" customHeight="1" x14ac:dyDescent="0.25">
      <c r="A26" s="131" t="s">
        <v>379</v>
      </c>
      <c r="B26">
        <v>25</v>
      </c>
      <c r="C26" s="73" t="s">
        <v>544</v>
      </c>
    </row>
    <row r="27" spans="1:3" ht="15" customHeight="1" x14ac:dyDescent="0.25">
      <c r="A27" s="131" t="s">
        <v>380</v>
      </c>
      <c r="B27">
        <v>26</v>
      </c>
      <c r="C27" s="73" t="s">
        <v>545</v>
      </c>
    </row>
    <row r="28" spans="1:3" ht="15" customHeight="1" x14ac:dyDescent="0.25">
      <c r="A28" s="131" t="s">
        <v>381</v>
      </c>
      <c r="B28">
        <v>27</v>
      </c>
      <c r="C28" s="73" t="s">
        <v>546</v>
      </c>
    </row>
    <row r="29" spans="1:3" ht="15" customHeight="1" x14ac:dyDescent="0.25">
      <c r="A29" s="131" t="s">
        <v>382</v>
      </c>
      <c r="C29" s="53"/>
    </row>
    <row r="30" spans="1:3" ht="15" customHeight="1" x14ac:dyDescent="0.25">
      <c r="A30" s="131" t="s">
        <v>383</v>
      </c>
      <c r="C30" s="53"/>
    </row>
    <row r="31" spans="1:3" ht="15" customHeight="1" x14ac:dyDescent="0.2">
      <c r="A31" s="131" t="s">
        <v>384</v>
      </c>
    </row>
    <row r="32" spans="1:3" ht="15" customHeight="1" x14ac:dyDescent="0.2">
      <c r="A32" s="131" t="s">
        <v>385</v>
      </c>
    </row>
    <row r="33" spans="1:1" ht="15" customHeight="1" x14ac:dyDescent="0.2">
      <c r="A33" s="131" t="s">
        <v>386</v>
      </c>
    </row>
    <row r="34" spans="1:1" ht="15" customHeight="1" x14ac:dyDescent="0.2">
      <c r="A34" s="133" t="s">
        <v>387</v>
      </c>
    </row>
    <row r="35" spans="1:1" ht="15" customHeight="1" x14ac:dyDescent="0.2">
      <c r="A35" s="133" t="s">
        <v>388</v>
      </c>
    </row>
    <row r="36" spans="1:1" ht="15" customHeight="1" x14ac:dyDescent="0.2">
      <c r="A36" s="133" t="s">
        <v>389</v>
      </c>
    </row>
    <row r="37" spans="1:1" ht="15" customHeight="1" x14ac:dyDescent="0.2">
      <c r="A37" s="132" t="s">
        <v>390</v>
      </c>
    </row>
    <row r="38" spans="1:1" ht="15" customHeight="1" x14ac:dyDescent="0.2">
      <c r="A38" s="131" t="s">
        <v>391</v>
      </c>
    </row>
    <row r="39" spans="1:1" ht="15" customHeight="1" x14ac:dyDescent="0.2">
      <c r="A39" s="131" t="s">
        <v>392</v>
      </c>
    </row>
    <row r="40" spans="1:1" ht="15" customHeight="1" x14ac:dyDescent="0.2">
      <c r="A40" s="131" t="s">
        <v>393</v>
      </c>
    </row>
    <row r="41" spans="1:1" ht="15" customHeight="1" x14ac:dyDescent="0.2">
      <c r="A41" s="131" t="s">
        <v>394</v>
      </c>
    </row>
    <row r="42" spans="1:1" ht="15" customHeight="1" x14ac:dyDescent="0.2">
      <c r="A42" s="131" t="s">
        <v>395</v>
      </c>
    </row>
    <row r="43" spans="1:1" ht="15" customHeight="1" x14ac:dyDescent="0.2">
      <c r="A43" s="131" t="s">
        <v>396</v>
      </c>
    </row>
    <row r="44" spans="1:1" ht="15" customHeight="1" x14ac:dyDescent="0.2">
      <c r="A44" s="131" t="s">
        <v>397</v>
      </c>
    </row>
    <row r="45" spans="1:1" ht="15" customHeight="1" x14ac:dyDescent="0.2">
      <c r="A45" s="131" t="s">
        <v>398</v>
      </c>
    </row>
    <row r="46" spans="1:1" ht="15" customHeight="1" x14ac:dyDescent="0.2">
      <c r="A46" s="131" t="s">
        <v>399</v>
      </c>
    </row>
    <row r="47" spans="1:1" ht="15" customHeight="1" x14ac:dyDescent="0.2">
      <c r="A47" s="131" t="s">
        <v>400</v>
      </c>
    </row>
    <row r="48" spans="1:1" ht="15" customHeight="1" x14ac:dyDescent="0.2">
      <c r="A48" s="131" t="s">
        <v>367</v>
      </c>
    </row>
    <row r="49" spans="1:1" ht="15" customHeight="1" x14ac:dyDescent="0.2">
      <c r="A49" s="132" t="s">
        <v>401</v>
      </c>
    </row>
    <row r="50" spans="1:1" ht="15" customHeight="1" x14ac:dyDescent="0.2">
      <c r="A50" s="131" t="s">
        <v>402</v>
      </c>
    </row>
    <row r="51" spans="1:1" ht="15" customHeight="1" x14ac:dyDescent="0.2">
      <c r="A51" s="132" t="s">
        <v>403</v>
      </c>
    </row>
    <row r="52" spans="1:1" ht="15" customHeight="1" x14ac:dyDescent="0.2">
      <c r="A52" s="131" t="s">
        <v>404</v>
      </c>
    </row>
    <row r="53" spans="1:1" ht="15" customHeight="1" x14ac:dyDescent="0.2">
      <c r="A53" s="131" t="s">
        <v>405</v>
      </c>
    </row>
    <row r="54" spans="1:1" ht="15" customHeight="1" x14ac:dyDescent="0.2">
      <c r="A54" s="131" t="s">
        <v>406</v>
      </c>
    </row>
    <row r="55" spans="1:1" ht="15" customHeight="1" x14ac:dyDescent="0.2">
      <c r="A55" s="131" t="s">
        <v>407</v>
      </c>
    </row>
    <row r="56" spans="1:1" ht="15" customHeight="1" x14ac:dyDescent="0.2">
      <c r="A56" s="131" t="s">
        <v>408</v>
      </c>
    </row>
    <row r="57" spans="1:1" ht="15" customHeight="1" x14ac:dyDescent="0.2">
      <c r="A57" s="131" t="s">
        <v>409</v>
      </c>
    </row>
    <row r="58" spans="1:1" ht="15" customHeight="1" x14ac:dyDescent="0.2">
      <c r="A58" s="131" t="s">
        <v>410</v>
      </c>
    </row>
    <row r="59" spans="1:1" ht="15" customHeight="1" x14ac:dyDescent="0.2">
      <c r="A59" s="131" t="s">
        <v>411</v>
      </c>
    </row>
    <row r="60" spans="1:1" ht="15" customHeight="1" x14ac:dyDescent="0.2">
      <c r="A60" s="131" t="s">
        <v>412</v>
      </c>
    </row>
    <row r="61" spans="1:1" ht="15" customHeight="1" x14ac:dyDescent="0.2">
      <c r="A61" s="131" t="s">
        <v>413</v>
      </c>
    </row>
    <row r="62" spans="1:1" ht="15" customHeight="1" x14ac:dyDescent="0.2">
      <c r="A62" s="131" t="s">
        <v>414</v>
      </c>
    </row>
    <row r="63" spans="1:1" ht="15" customHeight="1" x14ac:dyDescent="0.2">
      <c r="A63" s="131" t="s">
        <v>415</v>
      </c>
    </row>
    <row r="64" spans="1:1" ht="15" customHeight="1" x14ac:dyDescent="0.2">
      <c r="A64" s="131" t="s">
        <v>416</v>
      </c>
    </row>
    <row r="65" spans="1:1" ht="15" customHeight="1" x14ac:dyDescent="0.2">
      <c r="A65" s="131" t="s">
        <v>417</v>
      </c>
    </row>
    <row r="66" spans="1:1" ht="15" customHeight="1" x14ac:dyDescent="0.2">
      <c r="A66" s="133" t="s">
        <v>387</v>
      </c>
    </row>
    <row r="67" spans="1:1" ht="15" customHeight="1" x14ac:dyDescent="0.2">
      <c r="A67" s="133" t="s">
        <v>388</v>
      </c>
    </row>
    <row r="68" spans="1:1" ht="15" customHeight="1" x14ac:dyDescent="0.2">
      <c r="A68" s="133" t="s">
        <v>389</v>
      </c>
    </row>
    <row r="69" spans="1:1" ht="15" customHeight="1" x14ac:dyDescent="0.2">
      <c r="A69" s="131" t="s">
        <v>418</v>
      </c>
    </row>
    <row r="70" spans="1:1" ht="15" customHeight="1" x14ac:dyDescent="0.2">
      <c r="A70" s="131" t="s">
        <v>419</v>
      </c>
    </row>
    <row r="71" spans="1:1" ht="15" customHeight="1" x14ac:dyDescent="0.2">
      <c r="A71" s="131" t="s">
        <v>420</v>
      </c>
    </row>
    <row r="72" spans="1:1" ht="15" customHeight="1" x14ac:dyDescent="0.2">
      <c r="A72" s="131" t="s">
        <v>421</v>
      </c>
    </row>
    <row r="73" spans="1:1" ht="15" customHeight="1" x14ac:dyDescent="0.2">
      <c r="A73" s="131" t="s">
        <v>422</v>
      </c>
    </row>
    <row r="74" spans="1:1" ht="15" customHeight="1" x14ac:dyDescent="0.2">
      <c r="A74" s="131" t="s">
        <v>423</v>
      </c>
    </row>
    <row r="75" spans="1:1" ht="15" customHeight="1" x14ac:dyDescent="0.2">
      <c r="A75" s="131" t="s">
        <v>367</v>
      </c>
    </row>
    <row r="76" spans="1:1" ht="15" customHeight="1" x14ac:dyDescent="0.2">
      <c r="A76" s="132" t="s">
        <v>424</v>
      </c>
    </row>
    <row r="77" spans="1:1" ht="15" customHeight="1" x14ac:dyDescent="0.2">
      <c r="A77" s="131" t="s">
        <v>425</v>
      </c>
    </row>
    <row r="78" spans="1:1" ht="15" customHeight="1" x14ac:dyDescent="0.2">
      <c r="A78" s="132" t="s">
        <v>426</v>
      </c>
    </row>
    <row r="79" spans="1:1" ht="15" customHeight="1" x14ac:dyDescent="0.2">
      <c r="A79" s="131" t="s">
        <v>427</v>
      </c>
    </row>
    <row r="80" spans="1:1" ht="15" customHeight="1" x14ac:dyDescent="0.2">
      <c r="A80" s="131" t="s">
        <v>428</v>
      </c>
    </row>
    <row r="81" spans="1:1" ht="15" customHeight="1" x14ac:dyDescent="0.2">
      <c r="A81" s="132" t="s">
        <v>429</v>
      </c>
    </row>
    <row r="82" spans="1:1" ht="15" customHeight="1" x14ac:dyDescent="0.2">
      <c r="A82" s="131" t="s">
        <v>430</v>
      </c>
    </row>
    <row r="83" spans="1:1" ht="15" customHeight="1" x14ac:dyDescent="0.2">
      <c r="A83" s="131" t="s">
        <v>431</v>
      </c>
    </row>
    <row r="84" spans="1:1" ht="15" customHeight="1" x14ac:dyDescent="0.2">
      <c r="A84" s="131" t="s">
        <v>432</v>
      </c>
    </row>
    <row r="85" spans="1:1" ht="15" customHeight="1" x14ac:dyDescent="0.2">
      <c r="A85" s="131" t="s">
        <v>433</v>
      </c>
    </row>
    <row r="86" spans="1:1" ht="15" customHeight="1" x14ac:dyDescent="0.2">
      <c r="A86" s="131" t="s">
        <v>434</v>
      </c>
    </row>
    <row r="87" spans="1:1" ht="15" customHeight="1" x14ac:dyDescent="0.2">
      <c r="A87" s="131" t="s">
        <v>435</v>
      </c>
    </row>
    <row r="88" spans="1:1" ht="15" customHeight="1" x14ac:dyDescent="0.2">
      <c r="A88" s="131" t="s">
        <v>436</v>
      </c>
    </row>
    <row r="89" spans="1:1" ht="15" customHeight="1" x14ac:dyDescent="0.2">
      <c r="A89" s="131" t="s">
        <v>437</v>
      </c>
    </row>
    <row r="90" spans="1:1" ht="15" customHeight="1" x14ac:dyDescent="0.2">
      <c r="A90" s="131" t="s">
        <v>438</v>
      </c>
    </row>
    <row r="91" spans="1:1" ht="15" customHeight="1" x14ac:dyDescent="0.2">
      <c r="A91" s="131" t="s">
        <v>439</v>
      </c>
    </row>
    <row r="92" spans="1:1" ht="15" customHeight="1" x14ac:dyDescent="0.2">
      <c r="A92" s="131" t="s">
        <v>440</v>
      </c>
    </row>
    <row r="93" spans="1:1" ht="15" customHeight="1" x14ac:dyDescent="0.2">
      <c r="A93" s="131" t="s">
        <v>441</v>
      </c>
    </row>
    <row r="94" spans="1:1" ht="15" customHeight="1" x14ac:dyDescent="0.2">
      <c r="A94" s="131" t="s">
        <v>442</v>
      </c>
    </row>
    <row r="95" spans="1:1" ht="15" customHeight="1" x14ac:dyDescent="0.2">
      <c r="A95" s="131" t="s">
        <v>443</v>
      </c>
    </row>
    <row r="96" spans="1:1" ht="15" customHeight="1" x14ac:dyDescent="0.2">
      <c r="A96" s="131" t="s">
        <v>444</v>
      </c>
    </row>
    <row r="97" spans="1:1" ht="15" customHeight="1" x14ac:dyDescent="0.2">
      <c r="A97" s="131" t="s">
        <v>445</v>
      </c>
    </row>
    <row r="98" spans="1:1" ht="15" customHeight="1" x14ac:dyDescent="0.2">
      <c r="A98" s="131" t="s">
        <v>446</v>
      </c>
    </row>
    <row r="99" spans="1:1" ht="15" customHeight="1" x14ac:dyDescent="0.2">
      <c r="A99" s="131" t="s">
        <v>447</v>
      </c>
    </row>
    <row r="100" spans="1:1" ht="15" customHeight="1" x14ac:dyDescent="0.2">
      <c r="A100" s="131" t="s">
        <v>448</v>
      </c>
    </row>
    <row r="101" spans="1:1" ht="15" customHeight="1" x14ac:dyDescent="0.2">
      <c r="A101" s="131" t="s">
        <v>449</v>
      </c>
    </row>
    <row r="102" spans="1:1" ht="15" customHeight="1" x14ac:dyDescent="0.2">
      <c r="A102" s="131" t="s">
        <v>450</v>
      </c>
    </row>
    <row r="103" spans="1:1" ht="15" customHeight="1" x14ac:dyDescent="0.2">
      <c r="A103" s="131" t="s">
        <v>451</v>
      </c>
    </row>
    <row r="104" spans="1:1" ht="15" customHeight="1" x14ac:dyDescent="0.2">
      <c r="A104" s="131" t="s">
        <v>452</v>
      </c>
    </row>
    <row r="105" spans="1:1" ht="15" customHeight="1" x14ac:dyDescent="0.2">
      <c r="A105" s="131" t="s">
        <v>453</v>
      </c>
    </row>
    <row r="106" spans="1:1" ht="15" customHeight="1" x14ac:dyDescent="0.2">
      <c r="A106" s="131" t="s">
        <v>454</v>
      </c>
    </row>
    <row r="107" spans="1:1" ht="15" customHeight="1" x14ac:dyDescent="0.2">
      <c r="A107" s="131" t="s">
        <v>455</v>
      </c>
    </row>
    <row r="108" spans="1:1" ht="15" customHeight="1" x14ac:dyDescent="0.2">
      <c r="A108" s="131" t="s">
        <v>456</v>
      </c>
    </row>
    <row r="109" spans="1:1" ht="15" customHeight="1" x14ac:dyDescent="0.2">
      <c r="A109" s="131" t="s">
        <v>457</v>
      </c>
    </row>
    <row r="110" spans="1:1" ht="15" customHeight="1" x14ac:dyDescent="0.2">
      <c r="A110" s="131" t="s">
        <v>458</v>
      </c>
    </row>
    <row r="111" spans="1:1" ht="15" customHeight="1" x14ac:dyDescent="0.2">
      <c r="A111" s="131" t="s">
        <v>459</v>
      </c>
    </row>
    <row r="112" spans="1:1" ht="15" customHeight="1" x14ac:dyDescent="0.2">
      <c r="A112" s="133" t="s">
        <v>460</v>
      </c>
    </row>
    <row r="113" spans="1:1" ht="15" customHeight="1" x14ac:dyDescent="0.2">
      <c r="A113" s="133" t="s">
        <v>461</v>
      </c>
    </row>
    <row r="114" spans="1:1" ht="15" customHeight="1" x14ac:dyDescent="0.2">
      <c r="A114" s="132" t="s">
        <v>462</v>
      </c>
    </row>
    <row r="115" spans="1:1" ht="15" customHeight="1" x14ac:dyDescent="0.2">
      <c r="A115" s="131" t="s">
        <v>463</v>
      </c>
    </row>
    <row r="116" spans="1:1" ht="15" customHeight="1" x14ac:dyDescent="0.2">
      <c r="A116" s="131" t="s">
        <v>464</v>
      </c>
    </row>
    <row r="117" spans="1:1" ht="15" customHeight="1" x14ac:dyDescent="0.2">
      <c r="A117" s="131" t="s">
        <v>465</v>
      </c>
    </row>
    <row r="118" spans="1:1" ht="15" customHeight="1" x14ac:dyDescent="0.2">
      <c r="A118" s="132" t="s">
        <v>466</v>
      </c>
    </row>
    <row r="119" spans="1:1" ht="15" customHeight="1" x14ac:dyDescent="0.2">
      <c r="A119" s="134" t="s">
        <v>467</v>
      </c>
    </row>
    <row r="120" spans="1:1" ht="15" customHeight="1" x14ac:dyDescent="0.2">
      <c r="A120" s="131" t="s">
        <v>468</v>
      </c>
    </row>
    <row r="121" spans="1:1" ht="15" customHeight="1" x14ac:dyDescent="0.2">
      <c r="A121" s="131" t="s">
        <v>469</v>
      </c>
    </row>
    <row r="122" spans="1:1" ht="15" customHeight="1" x14ac:dyDescent="0.2">
      <c r="A122" s="131" t="s">
        <v>470</v>
      </c>
    </row>
    <row r="123" spans="1:1" ht="15" customHeight="1" x14ac:dyDescent="0.2">
      <c r="A123" s="131" t="s">
        <v>471</v>
      </c>
    </row>
    <row r="124" spans="1:1" ht="15" customHeight="1" x14ac:dyDescent="0.2">
      <c r="A124" s="134" t="s">
        <v>472</v>
      </c>
    </row>
    <row r="125" spans="1:1" ht="15" customHeight="1" x14ac:dyDescent="0.2">
      <c r="A125" s="131" t="s">
        <v>473</v>
      </c>
    </row>
    <row r="126" spans="1:1" ht="15" customHeight="1" x14ac:dyDescent="0.2">
      <c r="A126" s="131" t="s">
        <v>474</v>
      </c>
    </row>
    <row r="127" spans="1:1" ht="15" customHeight="1" x14ac:dyDescent="0.2">
      <c r="A127" s="134" t="s">
        <v>475</v>
      </c>
    </row>
    <row r="128" spans="1:1" ht="15" customHeight="1" x14ac:dyDescent="0.2">
      <c r="A128" s="131" t="s">
        <v>476</v>
      </c>
    </row>
    <row r="129" spans="1:1" ht="15" customHeight="1" x14ac:dyDescent="0.2">
      <c r="A129" s="131" t="s">
        <v>477</v>
      </c>
    </row>
    <row r="130" spans="1:1" ht="15" customHeight="1" x14ac:dyDescent="0.2">
      <c r="A130" s="134" t="s">
        <v>478</v>
      </c>
    </row>
    <row r="131" spans="1:1" ht="15" customHeight="1" x14ac:dyDescent="0.2">
      <c r="A131" s="132" t="s">
        <v>479</v>
      </c>
    </row>
    <row r="132" spans="1:1" ht="15" customHeight="1" x14ac:dyDescent="0.2">
      <c r="A132" s="132" t="s">
        <v>480</v>
      </c>
    </row>
    <row r="133" spans="1:1" ht="15" customHeight="1" x14ac:dyDescent="0.2">
      <c r="A133" s="131" t="s">
        <v>481</v>
      </c>
    </row>
    <row r="134" spans="1:1" ht="15" customHeight="1" x14ac:dyDescent="0.2">
      <c r="A134" s="131" t="s">
        <v>482</v>
      </c>
    </row>
    <row r="135" spans="1:1" ht="15" customHeight="1" x14ac:dyDescent="0.2">
      <c r="A135" s="131" t="s">
        <v>483</v>
      </c>
    </row>
    <row r="136" spans="1:1" ht="15" customHeight="1" x14ac:dyDescent="0.2">
      <c r="A136" s="131" t="s">
        <v>484</v>
      </c>
    </row>
    <row r="137" spans="1:1" ht="15" customHeight="1" x14ac:dyDescent="0.2">
      <c r="A137" s="131" t="s">
        <v>485</v>
      </c>
    </row>
    <row r="138" spans="1:1" ht="15" customHeight="1" x14ac:dyDescent="0.2">
      <c r="A138" s="131" t="s">
        <v>486</v>
      </c>
    </row>
    <row r="139" spans="1:1" ht="15" customHeight="1" x14ac:dyDescent="0.2">
      <c r="A139" s="132" t="s">
        <v>487</v>
      </c>
    </row>
    <row r="140" spans="1:1" ht="15" customHeight="1" x14ac:dyDescent="0.2">
      <c r="A140" s="131" t="s">
        <v>488</v>
      </c>
    </row>
    <row r="141" spans="1:1" ht="15" customHeight="1" x14ac:dyDescent="0.2">
      <c r="A141" s="131" t="s">
        <v>489</v>
      </c>
    </row>
    <row r="142" spans="1:1" ht="15" customHeight="1" x14ac:dyDescent="0.2">
      <c r="A142" s="132" t="s">
        <v>490</v>
      </c>
    </row>
    <row r="143" spans="1:1" ht="15" customHeight="1" x14ac:dyDescent="0.2">
      <c r="A143" s="131" t="s">
        <v>491</v>
      </c>
    </row>
    <row r="144" spans="1:1" ht="15" customHeight="1" x14ac:dyDescent="0.2">
      <c r="A144" s="131" t="s">
        <v>492</v>
      </c>
    </row>
    <row r="145" spans="1:1" ht="15" customHeight="1" x14ac:dyDescent="0.2">
      <c r="A145" s="131" t="s">
        <v>493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view="pageBreakPreview" zoomScaleNormal="100" zoomScaleSheetLayoutView="100" workbookViewId="0">
      <selection activeCell="G13" sqref="G13"/>
    </sheetView>
  </sheetViews>
  <sheetFormatPr defaultColWidth="9.140625" defaultRowHeight="45.75" customHeight="1" x14ac:dyDescent="0.2"/>
  <cols>
    <col min="1" max="1" width="5" style="3" customWidth="1"/>
    <col min="2" max="2" width="21.85546875" style="3" customWidth="1"/>
    <col min="3" max="3" width="13.7109375" style="3" customWidth="1"/>
    <col min="4" max="4" width="14.140625" style="4" customWidth="1"/>
    <col min="5" max="5" width="17.140625" style="4" customWidth="1"/>
    <col min="6" max="6" width="17" style="3" customWidth="1"/>
    <col min="7" max="7" width="15.5703125" style="3" customWidth="1"/>
    <col min="8" max="8" width="15.85546875" style="3" customWidth="1"/>
    <col min="9" max="9" width="23.5703125" style="3" customWidth="1"/>
    <col min="10" max="16384" width="9.140625" style="3"/>
  </cols>
  <sheetData>
    <row r="1" spans="1:9" ht="66" customHeight="1" x14ac:dyDescent="0.2">
      <c r="G1" s="183" t="s">
        <v>338</v>
      </c>
      <c r="H1" s="199"/>
      <c r="I1" s="199"/>
    </row>
    <row r="2" spans="1:9" ht="20.25" customHeight="1" x14ac:dyDescent="0.2">
      <c r="I2" s="21" t="s">
        <v>339</v>
      </c>
    </row>
    <row r="3" spans="1:9" ht="18.75" customHeight="1" x14ac:dyDescent="0.2">
      <c r="A3" s="170" t="s">
        <v>337</v>
      </c>
      <c r="B3" s="170"/>
      <c r="C3" s="170"/>
      <c r="D3" s="170"/>
      <c r="E3" s="170"/>
      <c r="F3" s="170"/>
      <c r="G3" s="170"/>
      <c r="H3" s="170"/>
      <c r="I3" s="170"/>
    </row>
    <row r="4" spans="1:9" s="5" customFormat="1" ht="34.5" customHeight="1" x14ac:dyDescent="0.2">
      <c r="A4" s="171" t="s">
        <v>343</v>
      </c>
      <c r="B4" s="173"/>
      <c r="C4" s="173"/>
      <c r="D4" s="173"/>
      <c r="E4" s="173"/>
      <c r="F4" s="173"/>
      <c r="G4" s="173"/>
      <c r="H4" s="173"/>
      <c r="I4" s="173"/>
    </row>
    <row r="5" spans="1:9" s="5" customFormat="1" ht="17.25" customHeight="1" x14ac:dyDescent="0.25">
      <c r="D5" s="6" t="s">
        <v>110</v>
      </c>
      <c r="E5" s="6"/>
      <c r="F5" s="64" t="str">
        <f>IF('ПС-1'!C5="","",'ПС-1'!C5)</f>
        <v/>
      </c>
      <c r="G5" s="34"/>
      <c r="H5" s="39"/>
      <c r="I5" s="18"/>
    </row>
    <row r="6" spans="1:9" s="5" customFormat="1" ht="13.5" customHeight="1" x14ac:dyDescent="0.2">
      <c r="A6" s="205" t="s">
        <v>109</v>
      </c>
      <c r="B6" s="205"/>
      <c r="C6" s="205"/>
      <c r="D6" s="205"/>
      <c r="E6" s="205"/>
      <c r="F6" s="205"/>
      <c r="G6" s="205"/>
      <c r="H6" s="205"/>
      <c r="I6" s="205"/>
    </row>
    <row r="7" spans="1:9" s="5" customFormat="1" ht="44.25" customHeight="1" x14ac:dyDescent="0.2">
      <c r="A7" s="173" t="s">
        <v>342</v>
      </c>
      <c r="B7" s="173"/>
      <c r="C7" s="173"/>
      <c r="D7" s="173"/>
      <c r="E7" s="173"/>
      <c r="F7" s="173"/>
      <c r="G7" s="173"/>
      <c r="H7" s="173"/>
      <c r="I7" s="173"/>
    </row>
    <row r="8" spans="1:9" s="5" customFormat="1" ht="15" customHeight="1" x14ac:dyDescent="0.25">
      <c r="D8" s="6"/>
      <c r="E8" s="6"/>
      <c r="F8" s="18"/>
      <c r="G8" s="18"/>
      <c r="H8" s="18"/>
      <c r="I8" s="18"/>
    </row>
    <row r="9" spans="1:9" s="8" customFormat="1" ht="79.5" customHeight="1" x14ac:dyDescent="0.2">
      <c r="A9" s="206" t="s">
        <v>11</v>
      </c>
      <c r="B9" s="206" t="s">
        <v>340</v>
      </c>
      <c r="C9" s="208" t="s">
        <v>347</v>
      </c>
      <c r="D9" s="209"/>
      <c r="E9" s="208" t="s">
        <v>348</v>
      </c>
      <c r="F9" s="209"/>
      <c r="G9" s="206" t="s">
        <v>350</v>
      </c>
      <c r="H9" s="206" t="s">
        <v>349</v>
      </c>
      <c r="I9" s="206" t="s">
        <v>351</v>
      </c>
    </row>
    <row r="10" spans="1:9" s="8" customFormat="1" ht="26.25" customHeight="1" x14ac:dyDescent="0.2">
      <c r="A10" s="207"/>
      <c r="B10" s="207"/>
      <c r="C10" s="121" t="s">
        <v>346</v>
      </c>
      <c r="D10" s="122" t="s">
        <v>345</v>
      </c>
      <c r="E10" s="121" t="s">
        <v>346</v>
      </c>
      <c r="F10" s="122" t="s">
        <v>345</v>
      </c>
      <c r="G10" s="207"/>
      <c r="H10" s="207"/>
      <c r="I10" s="207"/>
    </row>
    <row r="11" spans="1:9" s="10" customFormat="1" ht="12.75" customHeight="1" x14ac:dyDescent="0.2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</row>
    <row r="12" spans="1:9" s="11" customFormat="1" ht="32.25" hidden="1" customHeight="1" x14ac:dyDescent="0.2">
      <c r="A12" s="65"/>
      <c r="B12" s="66" t="s">
        <v>83</v>
      </c>
      <c r="C12" s="66"/>
      <c r="D12" s="67" t="s">
        <v>8</v>
      </c>
      <c r="E12" s="67"/>
      <c r="F12" s="67" t="s">
        <v>8</v>
      </c>
      <c r="G12" s="67" t="s">
        <v>8</v>
      </c>
      <c r="H12" s="67" t="s">
        <v>8</v>
      </c>
      <c r="I12" s="86">
        <f>IF(SUBTOTAL(9,I13:I13)=0,"",SUBTOTAL(9,I13:I13))</f>
        <v>777000</v>
      </c>
    </row>
    <row r="13" spans="1:9" s="11" customFormat="1" ht="44.25" customHeight="1" x14ac:dyDescent="0.2">
      <c r="A13" s="33">
        <v>1</v>
      </c>
      <c r="B13" s="32" t="s">
        <v>341</v>
      </c>
      <c r="C13" s="123">
        <v>2000</v>
      </c>
      <c r="D13" s="120">
        <v>400</v>
      </c>
      <c r="E13" s="120">
        <v>1000</v>
      </c>
      <c r="F13" s="120">
        <v>200</v>
      </c>
      <c r="G13" s="12">
        <v>777</v>
      </c>
      <c r="H13" s="12">
        <v>444</v>
      </c>
      <c r="I13" s="87">
        <f>IF(G13="",ROUND(F13*H13,1),ROUND(E13*G13,1))</f>
        <v>777000</v>
      </c>
    </row>
    <row r="14" spans="1:9" ht="33" customHeight="1" x14ac:dyDescent="0.2">
      <c r="A14" s="210" t="s">
        <v>344</v>
      </c>
      <c r="B14" s="210"/>
      <c r="C14" s="210"/>
      <c r="D14" s="210"/>
      <c r="E14" s="210"/>
      <c r="F14" s="210"/>
      <c r="G14" s="210"/>
      <c r="H14" s="210"/>
      <c r="I14" s="210"/>
    </row>
    <row r="15" spans="1:9" s="14" customFormat="1" ht="28.5" customHeight="1" x14ac:dyDescent="0.25">
      <c r="A15" s="191" t="s">
        <v>84</v>
      </c>
      <c r="B15" s="191"/>
      <c r="C15" s="191"/>
      <c r="D15" s="191"/>
      <c r="E15" s="119"/>
      <c r="F15" s="192" t="str">
        <f>IF('ПС-1'!D125="","",'ПС-1'!$D$125)</f>
        <v/>
      </c>
      <c r="G15" s="192"/>
      <c r="H15" s="192"/>
      <c r="I15" s="192"/>
    </row>
    <row r="16" spans="1:9" s="14" customFormat="1" ht="24.75" customHeight="1" x14ac:dyDescent="0.25">
      <c r="A16" s="191"/>
      <c r="B16" s="191"/>
      <c r="C16" s="191"/>
      <c r="D16" s="191"/>
      <c r="E16" s="119"/>
      <c r="F16" s="193"/>
      <c r="G16" s="193"/>
      <c r="H16" s="193"/>
      <c r="I16" s="193"/>
    </row>
    <row r="17" spans="1:9" s="15" customFormat="1" ht="33.75" customHeight="1" x14ac:dyDescent="0.2">
      <c r="D17" s="89"/>
      <c r="E17" s="89"/>
      <c r="F17" s="179" t="s">
        <v>0</v>
      </c>
      <c r="G17" s="179"/>
      <c r="H17" s="179"/>
      <c r="I17" s="179"/>
    </row>
    <row r="18" spans="1:9" s="14" customFormat="1" ht="27" customHeight="1" x14ac:dyDescent="0.25">
      <c r="A18" s="14" t="str">
        <f>'ПС-1'!A127</f>
        <v>__ _______ 2022 г.</v>
      </c>
      <c r="D18" s="79"/>
      <c r="E18" s="79"/>
      <c r="F18" s="79"/>
      <c r="G18" s="180" t="str">
        <f>IF('ПС-1'!E127="","",'ПС-1'!$E$127)</f>
        <v/>
      </c>
      <c r="H18" s="180"/>
      <c r="I18" s="180"/>
    </row>
    <row r="19" spans="1:9" s="16" customFormat="1" ht="20.25" customHeight="1" x14ac:dyDescent="0.2">
      <c r="D19" s="195" t="s">
        <v>6</v>
      </c>
      <c r="E19" s="195"/>
      <c r="F19" s="195"/>
      <c r="G19" s="179" t="s">
        <v>7</v>
      </c>
      <c r="H19" s="179"/>
      <c r="I19" s="179"/>
    </row>
    <row r="20" spans="1:9" ht="34.5" customHeight="1" x14ac:dyDescent="0.2">
      <c r="A20" s="3" t="s">
        <v>1</v>
      </c>
    </row>
    <row r="21" spans="1:9" s="14" customFormat="1" ht="21" customHeight="1" x14ac:dyDescent="0.25">
      <c r="B21" s="6" t="s">
        <v>2</v>
      </c>
      <c r="C21" s="6"/>
      <c r="D21" s="196" t="str">
        <f>IF('ПС-1'!C129="","",'ПС-1'!$C$129)</f>
        <v/>
      </c>
      <c r="E21" s="196"/>
      <c r="F21" s="196"/>
    </row>
    <row r="22" spans="1:9" s="17" customFormat="1" ht="14.25" customHeight="1" x14ac:dyDescent="0.2">
      <c r="B22" s="40"/>
      <c r="C22" s="40"/>
      <c r="D22" s="194" t="s">
        <v>5</v>
      </c>
      <c r="E22" s="194"/>
      <c r="F22" s="194"/>
    </row>
    <row r="23" spans="1:9" s="29" customFormat="1" ht="15.75" customHeight="1" x14ac:dyDescent="0.25">
      <c r="B23" s="6" t="s">
        <v>3</v>
      </c>
      <c r="C23" s="6"/>
      <c r="D23" s="90" t="str">
        <f>IF('ПС-1'!F129="","",'ПС-1'!$F$129)</f>
        <v/>
      </c>
      <c r="E23" s="90"/>
      <c r="F23" s="90"/>
      <c r="G23" s="90" t="str">
        <f>IF('ПС-1'!F131="","",'ПС-1'!$F$131)</f>
        <v/>
      </c>
      <c r="H23" s="90"/>
      <c r="I23" s="88"/>
    </row>
    <row r="24" spans="1:9" ht="9.75" customHeight="1" x14ac:dyDescent="0.2"/>
  </sheetData>
  <mergeCells count="21">
    <mergeCell ref="F17:I17"/>
    <mergeCell ref="G1:I1"/>
    <mergeCell ref="A3:I3"/>
    <mergeCell ref="A4:I4"/>
    <mergeCell ref="A6:I6"/>
    <mergeCell ref="A7:I7"/>
    <mergeCell ref="A9:A10"/>
    <mergeCell ref="B9:B10"/>
    <mergeCell ref="C9:D9"/>
    <mergeCell ref="E9:F9"/>
    <mergeCell ref="G9:G10"/>
    <mergeCell ref="H9:H10"/>
    <mergeCell ref="I9:I10"/>
    <mergeCell ref="A14:I14"/>
    <mergeCell ref="A15:D16"/>
    <mergeCell ref="F15:I16"/>
    <mergeCell ref="G18:I18"/>
    <mergeCell ref="D19:F19"/>
    <mergeCell ref="G19:I19"/>
    <mergeCell ref="D21:F21"/>
    <mergeCell ref="D22:F22"/>
  </mergeCells>
  <printOptions horizontalCentered="1"/>
  <pageMargins left="0.78740157480314965" right="0.39370078740157483" top="0" bottom="0.39370078740157483" header="0.51181102362204722" footer="0.51181102362204722"/>
  <pageSetup paperSize="9" scale="6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11</vt:i4>
      </vt:variant>
    </vt:vector>
  </HeadingPairs>
  <TitlesOfParts>
    <vt:vector size="23" baseType="lpstr">
      <vt:lpstr>ПС-1</vt:lpstr>
      <vt:lpstr>Инструкция к ПС-1</vt:lpstr>
      <vt:lpstr>ПС-2</vt:lpstr>
      <vt:lpstr>Инструкция к ПС-2</vt:lpstr>
      <vt:lpstr>ПС-3</vt:lpstr>
      <vt:lpstr>Инструкция к ПС-3</vt:lpstr>
      <vt:lpstr>ПС-4</vt:lpstr>
      <vt:lpstr>Классификатор в области аква-р </vt:lpstr>
      <vt:lpstr>ПС-3.1 (2)</vt:lpstr>
      <vt:lpstr>Инструкция к ПС-4</vt:lpstr>
      <vt:lpstr>Перечень культур</vt:lpstr>
      <vt:lpstr>Перечень субъектов</vt:lpstr>
      <vt:lpstr>'ПС-1'!Заголовки_для_печати</vt:lpstr>
      <vt:lpstr>'ПС-2'!Заголовки_для_печати</vt:lpstr>
      <vt:lpstr>'ПС-4'!Заголовки_для_печати</vt:lpstr>
      <vt:lpstr>'Инструкция к ПС-3'!Область_печати</vt:lpstr>
      <vt:lpstr>'Инструкция к ПС-4'!Область_печати</vt:lpstr>
      <vt:lpstr>'ПС-1'!Область_печати</vt:lpstr>
      <vt:lpstr>'ПС-2'!Область_печати</vt:lpstr>
      <vt:lpstr>'ПС-3'!Область_печати</vt:lpstr>
      <vt:lpstr>'ПС-3.1 (2)'!Область_печати</vt:lpstr>
      <vt:lpstr>'ПС-4'!Область_печати</vt:lpstr>
      <vt:lpstr>Перечень_субъектов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Grikhno Alexander</dc:creator>
  <cp:lastModifiedBy>Носова Юлия Львовна</cp:lastModifiedBy>
  <cp:lastPrinted>2022-01-13T11:13:10Z</cp:lastPrinted>
  <dcterms:created xsi:type="dcterms:W3CDTF">2011-08-24T11:24:08Z</dcterms:created>
  <dcterms:modified xsi:type="dcterms:W3CDTF">2022-01-13T11:13:23Z</dcterms:modified>
</cp:coreProperties>
</file>